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antos\Downloads\"/>
    </mc:Choice>
  </mc:AlternateContent>
  <xr:revisionPtr revIDLastSave="0" documentId="13_ncr:1_{4330AA6E-BDA1-4DB0-8E3B-4667FF84863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PA" sheetId="1" r:id="rId1"/>
    <sheet name="IR-2017" sheetId="4" state="hidden" r:id="rId2"/>
  </sheets>
  <definedNames>
    <definedName name="Excel_BuiltIn_Print_Area_1_1">RPA!$A$2:$K$45</definedName>
    <definedName name="IntervaloNomeado1">RPA!$A$45:$K$45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A9" i="4"/>
  <c r="A8" i="4"/>
  <c r="A7" i="4"/>
  <c r="A6" i="4"/>
  <c r="I85" i="1"/>
  <c r="B85" i="1"/>
  <c r="H77" i="1"/>
  <c r="F71" i="1"/>
  <c r="F64" i="1"/>
  <c r="K63" i="1"/>
  <c r="F63" i="1"/>
  <c r="F62" i="1"/>
  <c r="B58" i="1"/>
  <c r="B57" i="1"/>
  <c r="I56" i="1"/>
  <c r="B56" i="1"/>
  <c r="B55" i="1"/>
  <c r="B51" i="1"/>
  <c r="K50" i="1"/>
  <c r="D50" i="1"/>
  <c r="D49" i="1"/>
  <c r="F26" i="1" l="1"/>
  <c r="K18" i="1"/>
  <c r="K20" i="1" s="1"/>
  <c r="K26" i="1"/>
  <c r="F65" i="1"/>
  <c r="K70" i="1" l="1"/>
  <c r="K62" i="1"/>
  <c r="F70" i="1"/>
  <c r="F28" i="1"/>
  <c r="K28" i="1" l="1"/>
  <c r="K72" i="1" s="1"/>
  <c r="K64" i="1"/>
  <c r="F72" i="1"/>
  <c r="K29" i="1"/>
  <c r="K73" i="1" s="1"/>
  <c r="B1" i="4"/>
  <c r="C7" i="4" l="1"/>
  <c r="F7" i="4" s="1"/>
  <c r="C6" i="4"/>
  <c r="F6" i="4" s="1"/>
  <c r="C9" i="4"/>
  <c r="F9" i="4" s="1"/>
  <c r="F32" i="1"/>
  <c r="F76" i="1" s="1"/>
  <c r="C8" i="4"/>
  <c r="F8" i="4" s="1"/>
  <c r="C5" i="4"/>
  <c r="H7" i="4" l="1"/>
  <c r="G7" i="4"/>
  <c r="G9" i="4"/>
  <c r="H9" i="4"/>
  <c r="F10" i="4"/>
  <c r="B2" i="4" s="1"/>
  <c r="F35" i="1" s="1"/>
  <c r="H6" i="4"/>
  <c r="H10" i="4" s="1"/>
  <c r="F34" i="1" s="1"/>
  <c r="F78" i="1" s="1"/>
  <c r="G6" i="4"/>
  <c r="G10" i="4" s="1"/>
  <c r="F33" i="1" s="1"/>
  <c r="H8" i="4"/>
  <c r="G8" i="4"/>
  <c r="F77" i="1" l="1"/>
  <c r="F79" i="1"/>
  <c r="K27" i="1"/>
  <c r="K71" i="1" l="1"/>
  <c r="K30" i="1"/>
  <c r="K74" i="1" l="1"/>
  <c r="K39" i="1"/>
  <c r="K83" i="1" s="1"/>
</calcChain>
</file>

<file path=xl/sharedStrings.xml><?xml version="1.0" encoding="utf-8"?>
<sst xmlns="http://schemas.openxmlformats.org/spreadsheetml/2006/main" count="141" uniqueCount="61">
  <si>
    <t>RPA – RECIBO DE PAGAMENTO A AUTÔNOMO</t>
  </si>
  <si>
    <t>DADOS DO EMITENTE</t>
  </si>
  <si>
    <t>Nome ou Razão Social:</t>
  </si>
  <si>
    <t xml:space="preserve">1ª Via  </t>
  </si>
  <si>
    <t>Matrícula (CNPJ/INSS):</t>
  </si>
  <si>
    <t>Recibo Nº ou Mês/Ano:</t>
  </si>
  <si>
    <t>Endereço:</t>
  </si>
  <si>
    <t>DADOS DO PRESTADOR DE SERVIÇOS</t>
  </si>
  <si>
    <t>Nome:</t>
  </si>
  <si>
    <t>CPF:</t>
  </si>
  <si>
    <t>Nº do RG:</t>
  </si>
  <si>
    <t>PIS/INSS:</t>
  </si>
  <si>
    <t>BASE DE CÁLCULO</t>
  </si>
  <si>
    <t>CÁLCULO DO ISS</t>
  </si>
  <si>
    <t>Valor dos Serviços Prestados........</t>
  </si>
  <si>
    <t>R$</t>
  </si>
  <si>
    <t>Base de Cálculo........................</t>
  </si>
  <si>
    <t>Alíquota....................................</t>
  </si>
  <si>
    <t>%</t>
  </si>
  <si>
    <t>Valor a Recolher........................</t>
  </si>
  <si>
    <t>Soma...................................................</t>
  </si>
  <si>
    <t>CÁLCULO DO INSS:</t>
  </si>
  <si>
    <t>DESCONTOS</t>
  </si>
  <si>
    <t>Base de Cálculo................................</t>
  </si>
  <si>
    <t>Alíquota.............................................</t>
  </si>
  <si>
    <t>IRPF Retido..............................</t>
  </si>
  <si>
    <t>Valor a Recolher...............................</t>
  </si>
  <si>
    <t>ISS Retido................................</t>
  </si>
  <si>
    <t>INSS Retido..............................</t>
  </si>
  <si>
    <t>CALCULO DO IRPF</t>
  </si>
  <si>
    <t>Valor Líquido a Receber</t>
  </si>
  <si>
    <t>Base de Calculo.................................</t>
  </si>
  <si>
    <t>SERVIÇO PRESTADO</t>
  </si>
  <si>
    <t>Alíquota..............................................</t>
  </si>
  <si>
    <t>PRESTAÇÃO DE SERVIÇO DE CONSULTORIA REGULAMENTADA</t>
  </si>
  <si>
    <t>Dedução..............................................</t>
  </si>
  <si>
    <t>Valor a Recolher................................</t>
  </si>
  <si>
    <t>Recebi do ente acima identificado pela prestação dos serviços a importância de:</t>
  </si>
  <si>
    <t>Local:</t>
  </si>
  <si>
    <t>Data:</t>
  </si>
  <si>
    <t>Assinatura:</t>
  </si>
  <si>
    <t xml:space="preserve">2ª Via  </t>
  </si>
  <si>
    <t>Nº do CPF:</t>
  </si>
  <si>
    <t>Base de Cálculo</t>
  </si>
  <si>
    <t>Valor IRPF</t>
  </si>
  <si>
    <t>VALOR MIN</t>
  </si>
  <si>
    <t>VALOR MAX</t>
  </si>
  <si>
    <t>VALOR</t>
  </si>
  <si>
    <t>TAXA</t>
  </si>
  <si>
    <t>DEDUCAO</t>
  </si>
  <si>
    <t>IMPOSTO</t>
  </si>
  <si>
    <t>TRANSPORTAR RPA</t>
  </si>
  <si>
    <t>Totais</t>
  </si>
  <si>
    <t>Fulano de Tal ME</t>
  </si>
  <si>
    <t>Cicrano de Tal                                Nome da Mãe: Fulana de Tal</t>
  </si>
  <si>
    <t>010.010.010-01</t>
  </si>
  <si>
    <t>002121 SSP/SP</t>
  </si>
  <si>
    <t>00.000.000.000</t>
  </si>
  <si>
    <t>Rua das colves, bairro colves, São Paulo/SP, CEP 00.000-000</t>
  </si>
  <si>
    <t>São Paulo/SP</t>
  </si>
  <si>
    <t>01/09/2018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</si>
</sst>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yy"/>
    <numFmt numFmtId="165" formatCode="_(* #,##0.00_);_(* \(#,##0.00\);_(* \-??_);_(@_)"/>
    <numFmt numFmtId="166" formatCode="[$R$-416]\ #,##0.00;[Red]\-[$R$-416]\ #,##0.00"/>
  </numFmts>
  <fonts count="13" x14ac:knownFonts="1">
    <font>
      <sz val="10"/>
      <color rgb="FF000000"/>
      <name val="Arial"/>
    </font>
    <font>
      <sz val="12"/>
      <name val="Ubuntu"/>
    </font>
    <font>
      <sz val="10"/>
      <name val="Arial"/>
    </font>
    <font>
      <sz val="12"/>
      <color rgb="FFFFFFFF"/>
      <name val="Ubuntu"/>
    </font>
    <font>
      <b/>
      <sz val="12"/>
      <color rgb="FF000000"/>
      <name val="Ubuntu"/>
    </font>
    <font>
      <b/>
      <i/>
      <sz val="12"/>
      <name val="Ubuntu"/>
    </font>
    <font>
      <b/>
      <sz val="12"/>
      <name val="Arial"/>
    </font>
    <font>
      <b/>
      <sz val="12"/>
      <name val="Ubuntu"/>
    </font>
    <font>
      <sz val="8"/>
      <color rgb="FF000000"/>
      <name val="Verdana"/>
    </font>
    <font>
      <b/>
      <sz val="12"/>
      <color rgb="FF000000"/>
      <name val="Arial"/>
    </font>
    <font>
      <sz val="14"/>
      <name val="Ubuntu"/>
    </font>
    <font>
      <sz val="10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ashed">
        <color rgb="FFB7B7B7"/>
      </bottom>
      <diagonal/>
    </border>
    <border>
      <left/>
      <right style="thin">
        <color rgb="FF000000"/>
      </right>
      <top/>
      <bottom style="dashed">
        <color rgb="FFCCCCCC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dashed">
        <color rgb="FFB7B7B7"/>
      </bottom>
      <diagonal/>
    </border>
    <border>
      <left/>
      <right/>
      <top/>
      <bottom style="dashed">
        <color rgb="FFCCCCCC"/>
      </bottom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7" fillId="2" borderId="11" xfId="0" applyNumberFormat="1" applyFont="1" applyFill="1" applyBorder="1" applyAlignment="1">
      <alignment horizontal="right"/>
    </xf>
    <xf numFmtId="0" fontId="8" fillId="2" borderId="9" xfId="0" applyFont="1" applyFill="1" applyBorder="1" applyAlignment="1"/>
    <xf numFmtId="0" fontId="1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2" borderId="11" xfId="0" applyNumberFormat="1" applyFont="1" applyFill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165" fontId="1" fillId="2" borderId="11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8" xfId="0" applyFont="1" applyBorder="1"/>
    <xf numFmtId="0" fontId="7" fillId="0" borderId="0" xfId="0" applyFont="1" applyAlignment="1">
      <alignment horizontal="center" vertical="center"/>
    </xf>
    <xf numFmtId="165" fontId="7" fillId="0" borderId="9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5" fontId="1" fillId="0" borderId="9" xfId="0" applyNumberFormat="1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/>
    </xf>
    <xf numFmtId="165" fontId="1" fillId="0" borderId="9" xfId="0" applyNumberFormat="1" applyFont="1" applyBorder="1"/>
    <xf numFmtId="10" fontId="1" fillId="0" borderId="9" xfId="0" applyNumberFormat="1" applyFont="1" applyBorder="1" applyAlignment="1">
      <alignment vertical="center"/>
    </xf>
    <xf numFmtId="4" fontId="7" fillId="0" borderId="9" xfId="0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/>
    </xf>
    <xf numFmtId="164" fontId="7" fillId="0" borderId="11" xfId="0" applyNumberFormat="1" applyFont="1" applyBorder="1" applyAlignment="1">
      <alignment horizontal="right"/>
    </xf>
    <xf numFmtId="0" fontId="7" fillId="0" borderId="9" xfId="0" applyFont="1" applyBorder="1" applyAlignment="1">
      <alignment horizontal="left" vertical="center"/>
    </xf>
    <xf numFmtId="165" fontId="1" fillId="0" borderId="11" xfId="0" applyNumberFormat="1" applyFont="1" applyBorder="1" applyAlignment="1">
      <alignment horizontal="right" vertical="center"/>
    </xf>
    <xf numFmtId="10" fontId="1" fillId="0" borderId="11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0" fontId="11" fillId="0" borderId="0" xfId="0" applyFont="1"/>
    <xf numFmtId="165" fontId="11" fillId="0" borderId="0" xfId="0" applyNumberFormat="1" applyFont="1"/>
    <xf numFmtId="0" fontId="11" fillId="0" borderId="0" xfId="0" applyFont="1"/>
    <xf numFmtId="0" fontId="12" fillId="0" borderId="21" xfId="0" applyFont="1" applyBorder="1" applyAlignment="1">
      <alignment horizontal="center"/>
    </xf>
    <xf numFmtId="0" fontId="11" fillId="0" borderId="21" xfId="0" applyFont="1" applyBorder="1"/>
    <xf numFmtId="10" fontId="11" fillId="0" borderId="21" xfId="0" applyNumberFormat="1" applyFont="1" applyBorder="1"/>
    <xf numFmtId="165" fontId="11" fillId="0" borderId="21" xfId="0" applyNumberFormat="1" applyFont="1" applyBorder="1"/>
    <xf numFmtId="0" fontId="12" fillId="0" borderId="21" xfId="0" applyFont="1" applyBorder="1" applyAlignment="1">
      <alignment horizontal="right"/>
    </xf>
    <xf numFmtId="0" fontId="12" fillId="0" borderId="21" xfId="0" applyFont="1" applyBorder="1"/>
    <xf numFmtId="10" fontId="12" fillId="0" borderId="21" xfId="0" applyNumberFormat="1" applyFont="1" applyBorder="1"/>
    <xf numFmtId="166" fontId="12" fillId="0" borderId="21" xfId="0" applyNumberFormat="1" applyFont="1" applyBorder="1"/>
    <xf numFmtId="0" fontId="7" fillId="0" borderId="6" xfId="0" applyFont="1" applyBorder="1" applyAlignment="1">
      <alignment horizontal="center" vertical="center"/>
    </xf>
    <xf numFmtId="0" fontId="2" fillId="0" borderId="6" xfId="0" applyFont="1" applyBorder="1"/>
    <xf numFmtId="0" fontId="1" fillId="0" borderId="2" xfId="0" applyFont="1" applyBorder="1" applyAlignment="1">
      <alignment horizontal="left" vertical="center"/>
    </xf>
    <xf numFmtId="0" fontId="2" fillId="0" borderId="3" xfId="0" applyFont="1" applyBorder="1"/>
    <xf numFmtId="0" fontId="2" fillId="0" borderId="4" xfId="0" applyFont="1" applyBorder="1"/>
    <xf numFmtId="0" fontId="1" fillId="0" borderId="8" xfId="0" applyFont="1" applyBorder="1" applyAlignment="1">
      <alignment horizontal="left" vertical="center"/>
    </xf>
    <xf numFmtId="0" fontId="0" fillId="0" borderId="0" xfId="0" applyFont="1" applyAlignment="1"/>
    <xf numFmtId="0" fontId="2" fillId="0" borderId="9" xfId="0" applyFont="1" applyBorder="1"/>
    <xf numFmtId="0" fontId="1" fillId="0" borderId="18" xfId="0" applyFont="1" applyBorder="1" applyAlignment="1">
      <alignment horizontal="center" vertical="center"/>
    </xf>
    <xf numFmtId="0" fontId="2" fillId="0" borderId="1" xfId="0" applyFont="1" applyBorder="1"/>
    <xf numFmtId="0" fontId="2" fillId="0" borderId="19" xfId="0" applyFont="1" applyBorder="1"/>
    <xf numFmtId="0" fontId="3" fillId="3" borderId="2" xfId="0" applyFont="1" applyFill="1" applyBorder="1" applyAlignment="1">
      <alignment horizontal="center" vertical="center"/>
    </xf>
    <xf numFmtId="0" fontId="2" fillId="0" borderId="20" xfId="0" applyFont="1" applyBorder="1"/>
    <xf numFmtId="0" fontId="7" fillId="0" borderId="16" xfId="0" applyFont="1" applyBorder="1" applyAlignment="1">
      <alignment horizontal="left" vertical="center"/>
    </xf>
    <xf numFmtId="0" fontId="2" fillId="0" borderId="16" xfId="0" applyFont="1" applyBorder="1"/>
    <xf numFmtId="0" fontId="1" fillId="0" borderId="0" xfId="0" applyFont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7" fillId="0" borderId="8" xfId="0" applyFont="1" applyBorder="1" applyAlignment="1">
      <alignment horizontal="left" vertical="center"/>
    </xf>
    <xf numFmtId="0" fontId="2" fillId="0" borderId="11" xfId="0" applyFont="1" applyBorder="1"/>
    <xf numFmtId="0" fontId="4" fillId="0" borderId="10" xfId="0" applyFont="1" applyBorder="1" applyAlignment="1"/>
    <xf numFmtId="0" fontId="2" fillId="0" borderId="10" xfId="0" applyFont="1" applyBorder="1"/>
    <xf numFmtId="0" fontId="2" fillId="0" borderId="15" xfId="0" applyFont="1" applyBorder="1"/>
    <xf numFmtId="0" fontId="3" fillId="3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3" fillId="3" borderId="17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49" fontId="7" fillId="0" borderId="16" xfId="0" applyNumberFormat="1" applyFont="1" applyBorder="1" applyAlignment="1">
      <alignment horizontal="left" vertical="center"/>
    </xf>
    <xf numFmtId="3" fontId="7" fillId="0" borderId="16" xfId="0" applyNumberFormat="1" applyFont="1" applyBorder="1" applyAlignment="1">
      <alignment horizontal="left" vertical="center"/>
    </xf>
    <xf numFmtId="3" fontId="7" fillId="2" borderId="16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2" fillId="0" borderId="8" xfId="0" applyFont="1" applyBorder="1"/>
    <xf numFmtId="0" fontId="2" fillId="0" borderId="18" xfId="0" applyFont="1" applyBorder="1"/>
    <xf numFmtId="0" fontId="1" fillId="0" borderId="8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7" fillId="0" borderId="10" xfId="0" applyFont="1" applyBorder="1" applyAlignment="1"/>
    <xf numFmtId="0" fontId="4" fillId="2" borderId="10" xfId="0" applyFont="1" applyFill="1" applyBorder="1" applyAlignment="1"/>
    <xf numFmtId="0" fontId="3" fillId="3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1" fillId="0" borderId="2" xfId="0" applyFont="1" applyBorder="1" applyAlignment="1">
      <alignment horizontal="center" vertical="top" wrapText="1"/>
    </xf>
    <xf numFmtId="0" fontId="9" fillId="0" borderId="10" xfId="0" applyFont="1" applyBorder="1" applyAlignment="1"/>
    <xf numFmtId="3" fontId="7" fillId="0" borderId="10" xfId="0" applyNumberFormat="1" applyFont="1" applyBorder="1" applyAlignment="1">
      <alignment horizontal="left"/>
    </xf>
    <xf numFmtId="0" fontId="7" fillId="2" borderId="16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2" fillId="0" borderId="0" xfId="0" applyFont="1" applyBorder="1"/>
    <xf numFmtId="0" fontId="1" fillId="2" borderId="18" xfId="0" applyFont="1" applyFill="1" applyBorder="1" applyAlignment="1">
      <alignment horizontal="left" vertical="center"/>
    </xf>
    <xf numFmtId="10" fontId="12" fillId="0" borderId="0" xfId="0" applyNumberFormat="1" applyFont="1" applyAlignment="1">
      <alignment horizontal="center"/>
    </xf>
    <xf numFmtId="0" fontId="6" fillId="0" borderId="10" xfId="0" applyNumberFormat="1" applyFont="1" applyBorder="1" applyAlignment="1"/>
    <xf numFmtId="0" fontId="2" fillId="0" borderId="10" xfId="0" applyNumberFormat="1" applyFont="1" applyBorder="1"/>
    <xf numFmtId="3" fontId="6" fillId="2" borderId="16" xfId="0" applyNumberFormat="1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8"/>
  <sheetViews>
    <sheetView showGridLines="0" tabSelected="1" workbookViewId="0">
      <selection sqref="A1:K1"/>
    </sheetView>
  </sheetViews>
  <sheetFormatPr defaultColWidth="17.28515625" defaultRowHeight="15" customHeight="1" x14ac:dyDescent="0.2"/>
  <cols>
    <col min="1" max="1" width="14.140625" customWidth="1"/>
    <col min="2" max="2" width="4.42578125" customWidth="1"/>
    <col min="3" max="3" width="13.5703125" customWidth="1"/>
    <col min="4" max="4" width="11.28515625" customWidth="1"/>
    <col min="5" max="5" width="4" customWidth="1"/>
    <col min="6" max="6" width="16.85546875" customWidth="1"/>
    <col min="7" max="7" width="1.42578125" customWidth="1"/>
    <col min="8" max="8" width="13.42578125" customWidth="1"/>
    <col min="9" max="9" width="23.42578125" customWidth="1"/>
    <col min="10" max="10" width="7.140625" customWidth="1"/>
    <col min="11" max="11" width="15.5703125" customWidth="1"/>
  </cols>
  <sheetData>
    <row r="1" spans="1:11" ht="22.5" customHeight="1" x14ac:dyDescent="0.2">
      <c r="A1" s="74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6.5" customHeight="1" x14ac:dyDescent="0.2">
      <c r="A2" s="57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ht="11.25" customHeight="1" x14ac:dyDescent="0.2">
      <c r="A3" s="71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72"/>
    </row>
    <row r="4" spans="1:11" ht="3.75" customHeight="1" x14ac:dyDescent="0.2">
      <c r="A4" s="51"/>
      <c r="B4" s="52"/>
      <c r="C4" s="52"/>
      <c r="D4" s="52"/>
      <c r="E4" s="52"/>
      <c r="F4" s="52"/>
      <c r="G4" s="52"/>
      <c r="H4" s="52"/>
      <c r="I4" s="52"/>
      <c r="J4" s="52"/>
      <c r="K4" s="53"/>
    </row>
    <row r="5" spans="1:11" ht="18" customHeight="1" x14ac:dyDescent="0.2">
      <c r="A5" s="51" t="s">
        <v>2</v>
      </c>
      <c r="B5" s="52"/>
      <c r="C5" s="52"/>
      <c r="D5" s="90" t="s">
        <v>53</v>
      </c>
      <c r="E5" s="69"/>
      <c r="F5" s="69"/>
      <c r="G5" s="69"/>
      <c r="H5" s="69"/>
      <c r="I5" s="69"/>
      <c r="J5" s="69"/>
      <c r="K5" s="2" t="s">
        <v>3</v>
      </c>
    </row>
    <row r="6" spans="1:11" ht="21" customHeight="1" x14ac:dyDescent="0.25">
      <c r="A6" s="51" t="s">
        <v>4</v>
      </c>
      <c r="B6" s="52"/>
      <c r="C6" s="52"/>
      <c r="D6" s="102">
        <v>1010101</v>
      </c>
      <c r="E6" s="103"/>
      <c r="F6" s="103"/>
      <c r="G6" s="103"/>
      <c r="H6" s="103"/>
      <c r="I6" s="61" t="s">
        <v>5</v>
      </c>
      <c r="J6" s="52"/>
      <c r="K6" s="4">
        <v>43739</v>
      </c>
    </row>
    <row r="7" spans="1:11" ht="11.25" customHeight="1" x14ac:dyDescent="0.2">
      <c r="A7" s="1" t="s">
        <v>6</v>
      </c>
      <c r="B7" s="89"/>
      <c r="C7" s="69"/>
      <c r="D7" s="69"/>
      <c r="E7" s="69"/>
      <c r="F7" s="69"/>
      <c r="G7" s="69"/>
      <c r="H7" s="69"/>
      <c r="I7" s="69"/>
      <c r="J7" s="69"/>
      <c r="K7" s="5"/>
    </row>
    <row r="8" spans="1:11" ht="11.25" customHeight="1" x14ac:dyDescent="0.2">
      <c r="A8" s="51"/>
      <c r="B8" s="52"/>
      <c r="C8" s="52"/>
      <c r="D8" s="52"/>
      <c r="E8" s="52"/>
      <c r="F8" s="52"/>
      <c r="G8" s="52"/>
      <c r="H8" s="52"/>
      <c r="I8" s="52"/>
      <c r="J8" s="52"/>
      <c r="K8" s="53"/>
    </row>
    <row r="9" spans="1:11" ht="11.25" customHeight="1" x14ac:dyDescent="0.2">
      <c r="A9" s="91" t="s">
        <v>7</v>
      </c>
      <c r="B9" s="92"/>
      <c r="C9" s="92"/>
      <c r="D9" s="92"/>
      <c r="E9" s="92"/>
      <c r="F9" s="92"/>
      <c r="G9" s="92"/>
      <c r="H9" s="92"/>
      <c r="I9" s="92"/>
      <c r="J9" s="92"/>
      <c r="K9" s="93"/>
    </row>
    <row r="10" spans="1:11" ht="11.2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3"/>
    </row>
    <row r="11" spans="1:11" ht="11.25" customHeight="1" x14ac:dyDescent="0.2">
      <c r="A11" s="1" t="s">
        <v>8</v>
      </c>
      <c r="B11" s="68" t="s">
        <v>54</v>
      </c>
      <c r="C11" s="69"/>
      <c r="D11" s="69"/>
      <c r="E11" s="69"/>
      <c r="F11" s="69"/>
      <c r="G11" s="69"/>
      <c r="H11" s="69"/>
      <c r="I11" s="69"/>
      <c r="J11" s="69"/>
      <c r="K11" s="70"/>
    </row>
    <row r="12" spans="1:11" ht="15.75" customHeight="1" x14ac:dyDescent="0.2">
      <c r="A12" s="6" t="s">
        <v>9</v>
      </c>
      <c r="B12" s="68" t="s">
        <v>55</v>
      </c>
      <c r="C12" s="69"/>
      <c r="D12" s="69"/>
      <c r="E12" s="69"/>
      <c r="F12" s="69"/>
      <c r="G12" s="7"/>
      <c r="H12" s="8" t="s">
        <v>10</v>
      </c>
      <c r="I12" s="104" t="s">
        <v>56</v>
      </c>
      <c r="J12" s="60"/>
      <c r="K12" s="9"/>
    </row>
    <row r="13" spans="1:11" ht="18" customHeight="1" x14ac:dyDescent="0.2">
      <c r="A13" s="6" t="s">
        <v>11</v>
      </c>
      <c r="B13" s="96" t="s">
        <v>57</v>
      </c>
      <c r="C13" s="69"/>
      <c r="D13" s="69"/>
      <c r="E13" s="69"/>
      <c r="F13" s="69"/>
      <c r="G13" s="10"/>
      <c r="H13" s="10"/>
      <c r="I13" s="10"/>
      <c r="J13" s="10"/>
      <c r="K13" s="11"/>
    </row>
    <row r="14" spans="1:11" ht="15.75" customHeight="1" x14ac:dyDescent="0.25">
      <c r="A14" s="12" t="s">
        <v>6</v>
      </c>
      <c r="B14" s="95" t="s">
        <v>58</v>
      </c>
      <c r="C14" s="69"/>
      <c r="D14" s="69"/>
      <c r="E14" s="69"/>
      <c r="F14" s="69"/>
      <c r="G14" s="69"/>
      <c r="H14" s="69"/>
      <c r="I14" s="69"/>
      <c r="J14" s="69"/>
      <c r="K14" s="70"/>
    </row>
    <row r="15" spans="1:11" ht="11.25" customHeight="1" x14ac:dyDescent="0.2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3"/>
    </row>
    <row r="16" spans="1:11" ht="11.25" customHeight="1" x14ac:dyDescent="0.2">
      <c r="A16" s="57" t="s">
        <v>12</v>
      </c>
      <c r="B16" s="49"/>
      <c r="C16" s="49"/>
      <c r="D16" s="49"/>
      <c r="E16" s="49"/>
      <c r="F16" s="50"/>
      <c r="G16" s="13"/>
      <c r="H16" s="57" t="s">
        <v>13</v>
      </c>
      <c r="I16" s="49"/>
      <c r="J16" s="49"/>
      <c r="K16" s="50"/>
    </row>
    <row r="17" spans="1:11" ht="9.75" customHeight="1" x14ac:dyDescent="0.2">
      <c r="A17" s="51"/>
      <c r="B17" s="52"/>
      <c r="C17" s="52"/>
      <c r="D17" s="52"/>
      <c r="E17" s="52"/>
      <c r="F17" s="53"/>
      <c r="G17" s="13"/>
      <c r="H17" s="51"/>
      <c r="I17" s="52"/>
      <c r="J17" s="52"/>
      <c r="K17" s="53"/>
    </row>
    <row r="18" spans="1:11" ht="11.25" customHeight="1" x14ac:dyDescent="0.2">
      <c r="A18" s="51" t="s">
        <v>14</v>
      </c>
      <c r="B18" s="52"/>
      <c r="C18" s="52"/>
      <c r="D18" s="52"/>
      <c r="E18" s="14" t="s">
        <v>15</v>
      </c>
      <c r="F18" s="15">
        <v>4500</v>
      </c>
      <c r="G18" s="13"/>
      <c r="H18" s="51" t="s">
        <v>16</v>
      </c>
      <c r="I18" s="52"/>
      <c r="J18" s="14" t="s">
        <v>15</v>
      </c>
      <c r="K18" s="16">
        <f>F21</f>
        <v>4500</v>
      </c>
    </row>
    <row r="19" spans="1:11" ht="11.25" customHeight="1" x14ac:dyDescent="0.2">
      <c r="A19" s="51" t="s">
        <v>14</v>
      </c>
      <c r="B19" s="52"/>
      <c r="C19" s="52"/>
      <c r="D19" s="52"/>
      <c r="E19" s="14" t="s">
        <v>15</v>
      </c>
      <c r="F19" s="17">
        <v>0</v>
      </c>
      <c r="G19" s="13"/>
      <c r="H19" s="51" t="s">
        <v>17</v>
      </c>
      <c r="I19" s="52"/>
      <c r="J19" s="14" t="s">
        <v>18</v>
      </c>
      <c r="K19" s="18">
        <v>5</v>
      </c>
    </row>
    <row r="20" spans="1:11" ht="11.25" customHeight="1" x14ac:dyDescent="0.2">
      <c r="A20" s="65" t="s">
        <v>14</v>
      </c>
      <c r="B20" s="52"/>
      <c r="C20" s="52"/>
      <c r="D20" s="52"/>
      <c r="E20" s="14" t="s">
        <v>15</v>
      </c>
      <c r="F20" s="17">
        <v>0</v>
      </c>
      <c r="G20" s="13"/>
      <c r="H20" s="51" t="s">
        <v>19</v>
      </c>
      <c r="I20" s="52"/>
      <c r="J20" s="14" t="s">
        <v>15</v>
      </c>
      <c r="K20" s="16">
        <f>0+K18*K19%</f>
        <v>225</v>
      </c>
    </row>
    <row r="21" spans="1:11" ht="11.25" customHeight="1" x14ac:dyDescent="0.2">
      <c r="A21" s="66" t="s">
        <v>20</v>
      </c>
      <c r="B21" s="52"/>
      <c r="C21" s="52"/>
      <c r="D21" s="52"/>
      <c r="E21" s="20" t="s">
        <v>15</v>
      </c>
      <c r="F21" s="21">
        <f>SUM(F18:F20)</f>
        <v>4500</v>
      </c>
      <c r="G21" s="13"/>
      <c r="H21" s="65"/>
      <c r="I21" s="52"/>
      <c r="J21" s="52"/>
      <c r="K21" s="53"/>
    </row>
    <row r="22" spans="1:11" ht="11.25" customHeight="1" x14ac:dyDescent="0.2">
      <c r="A22" s="65"/>
      <c r="B22" s="52"/>
      <c r="C22" s="52"/>
      <c r="D22" s="52"/>
      <c r="E22" s="52"/>
      <c r="F22" s="53"/>
      <c r="G22" s="13"/>
      <c r="H22" s="19"/>
      <c r="I22" s="22"/>
      <c r="J22" s="20"/>
      <c r="K22" s="21"/>
    </row>
    <row r="23" spans="1:11" ht="11.25" customHeight="1" x14ac:dyDescent="0.2">
      <c r="A23" s="46"/>
      <c r="B23" s="47"/>
      <c r="C23" s="47"/>
      <c r="D23" s="47"/>
      <c r="E23" s="47"/>
      <c r="F23" s="47"/>
      <c r="G23" s="13"/>
      <c r="H23" s="46"/>
      <c r="I23" s="47"/>
      <c r="J23" s="47"/>
      <c r="K23" s="47"/>
    </row>
    <row r="24" spans="1:11" ht="11.25" customHeight="1" x14ac:dyDescent="0.2">
      <c r="A24" s="88" t="s">
        <v>21</v>
      </c>
      <c r="B24" s="52"/>
      <c r="C24" s="52"/>
      <c r="D24" s="52"/>
      <c r="E24" s="52"/>
      <c r="F24" s="53"/>
      <c r="G24" s="13"/>
      <c r="H24" s="75" t="s">
        <v>22</v>
      </c>
      <c r="I24" s="52"/>
      <c r="J24" s="52"/>
      <c r="K24" s="53"/>
    </row>
    <row r="25" spans="1:11" ht="8.25" customHeight="1" x14ac:dyDescent="0.2">
      <c r="A25" s="51"/>
      <c r="B25" s="52"/>
      <c r="C25" s="52"/>
      <c r="D25" s="52"/>
      <c r="E25" s="52"/>
      <c r="F25" s="53"/>
      <c r="G25" s="13"/>
      <c r="H25" s="48"/>
      <c r="I25" s="49"/>
      <c r="J25" s="49"/>
      <c r="K25" s="50"/>
    </row>
    <row r="26" spans="1:11" ht="11.25" customHeight="1" x14ac:dyDescent="0.2">
      <c r="A26" s="51" t="s">
        <v>23</v>
      </c>
      <c r="B26" s="52"/>
      <c r="C26" s="52"/>
      <c r="D26" s="52"/>
      <c r="E26" s="14" t="s">
        <v>15</v>
      </c>
      <c r="F26" s="16">
        <f>F21</f>
        <v>4500</v>
      </c>
      <c r="G26" s="13"/>
      <c r="H26" s="64" t="s">
        <v>16</v>
      </c>
      <c r="I26" s="52"/>
      <c r="J26" s="14" t="s">
        <v>15</v>
      </c>
      <c r="K26" s="23">
        <f>F21</f>
        <v>4500</v>
      </c>
    </row>
    <row r="27" spans="1:11" ht="11.25" customHeight="1" x14ac:dyDescent="0.2">
      <c r="A27" s="51" t="s">
        <v>24</v>
      </c>
      <c r="B27" s="52"/>
      <c r="C27" s="52"/>
      <c r="D27" s="52"/>
      <c r="E27" s="14" t="s">
        <v>18</v>
      </c>
      <c r="F27" s="24">
        <v>11</v>
      </c>
      <c r="G27" s="13"/>
      <c r="H27" s="51" t="s">
        <v>25</v>
      </c>
      <c r="I27" s="52"/>
      <c r="J27" s="14" t="s">
        <v>15</v>
      </c>
      <c r="K27" s="16">
        <f>F35</f>
        <v>264.995</v>
      </c>
    </row>
    <row r="28" spans="1:11" ht="11.25" customHeight="1" x14ac:dyDescent="0.2">
      <c r="A28" s="51" t="s">
        <v>26</v>
      </c>
      <c r="B28" s="52"/>
      <c r="C28" s="52"/>
      <c r="D28" s="52"/>
      <c r="E28" s="14" t="s">
        <v>15</v>
      </c>
      <c r="F28" s="16">
        <f>0+F26*F27%</f>
        <v>495</v>
      </c>
      <c r="G28" s="13"/>
      <c r="H28" s="51" t="s">
        <v>27</v>
      </c>
      <c r="I28" s="52"/>
      <c r="J28" s="14" t="s">
        <v>15</v>
      </c>
      <c r="K28" s="16">
        <f>K20</f>
        <v>225</v>
      </c>
    </row>
    <row r="29" spans="1:11" ht="11.25" customHeight="1" x14ac:dyDescent="0.2">
      <c r="A29" s="54"/>
      <c r="B29" s="55"/>
      <c r="C29" s="55"/>
      <c r="D29" s="55"/>
      <c r="E29" s="55"/>
      <c r="F29" s="56"/>
      <c r="G29" s="13"/>
      <c r="H29" s="51" t="s">
        <v>28</v>
      </c>
      <c r="I29" s="52"/>
      <c r="J29" s="14" t="s">
        <v>15</v>
      </c>
      <c r="K29" s="25">
        <f>F28</f>
        <v>495</v>
      </c>
    </row>
    <row r="30" spans="1:11" ht="11.25" customHeight="1" x14ac:dyDescent="0.2">
      <c r="A30" s="57" t="s">
        <v>29</v>
      </c>
      <c r="B30" s="49"/>
      <c r="C30" s="49"/>
      <c r="D30" s="49"/>
      <c r="E30" s="49"/>
      <c r="F30" s="58"/>
      <c r="G30" s="13"/>
      <c r="H30" s="62" t="s">
        <v>30</v>
      </c>
      <c r="I30" s="52"/>
      <c r="J30" s="20" t="s">
        <v>15</v>
      </c>
      <c r="K30" s="21">
        <f>K26-(SUM(K27:K29))</f>
        <v>3515.0050000000001</v>
      </c>
    </row>
    <row r="31" spans="1:11" ht="11.25" customHeight="1" x14ac:dyDescent="0.2">
      <c r="A31" s="48"/>
      <c r="B31" s="49"/>
      <c r="C31" s="49"/>
      <c r="D31" s="49"/>
      <c r="E31" s="49"/>
      <c r="F31" s="50"/>
      <c r="G31" s="13"/>
      <c r="H31" s="51"/>
      <c r="I31" s="52"/>
      <c r="J31" s="52"/>
      <c r="K31" s="53"/>
    </row>
    <row r="32" spans="1:11" ht="11.25" customHeight="1" x14ac:dyDescent="0.2">
      <c r="A32" s="64" t="s">
        <v>31</v>
      </c>
      <c r="B32" s="52"/>
      <c r="C32" s="52"/>
      <c r="D32" s="52"/>
      <c r="E32" s="14" t="s">
        <v>15</v>
      </c>
      <c r="F32" s="23">
        <f>'IR-2017'!B1</f>
        <v>4005</v>
      </c>
      <c r="G32" s="13"/>
      <c r="H32" s="73" t="s">
        <v>32</v>
      </c>
      <c r="I32" s="52"/>
      <c r="J32" s="52"/>
      <c r="K32" s="53"/>
    </row>
    <row r="33" spans="1:11" ht="11.25" customHeight="1" x14ac:dyDescent="0.2">
      <c r="A33" s="64" t="s">
        <v>33</v>
      </c>
      <c r="B33" s="52"/>
      <c r="C33" s="52"/>
      <c r="D33" s="52"/>
      <c r="E33" s="14" t="s">
        <v>18</v>
      </c>
      <c r="F33" s="26">
        <f>'IR-2017'!G10</f>
        <v>0.22500000000000001</v>
      </c>
      <c r="G33" s="13"/>
      <c r="H33" s="94" t="s">
        <v>34</v>
      </c>
      <c r="I33" s="49"/>
      <c r="J33" s="49"/>
      <c r="K33" s="50"/>
    </row>
    <row r="34" spans="1:11" ht="11.25" customHeight="1" x14ac:dyDescent="0.2">
      <c r="A34" s="64" t="s">
        <v>35</v>
      </c>
      <c r="B34" s="52"/>
      <c r="C34" s="52"/>
      <c r="D34" s="52"/>
      <c r="E34" s="14" t="s">
        <v>15</v>
      </c>
      <c r="F34" s="23">
        <f>'IR-2017'!H10</f>
        <v>636.13</v>
      </c>
      <c r="G34" s="13"/>
      <c r="H34" s="81"/>
      <c r="I34" s="52"/>
      <c r="J34" s="52"/>
      <c r="K34" s="53"/>
    </row>
    <row r="35" spans="1:11" ht="11.25" customHeight="1" x14ac:dyDescent="0.2">
      <c r="A35" s="64" t="s">
        <v>36</v>
      </c>
      <c r="B35" s="52"/>
      <c r="C35" s="52"/>
      <c r="D35" s="52"/>
      <c r="E35" s="13"/>
      <c r="F35" s="23">
        <f>'IR-2017'!B2</f>
        <v>264.995</v>
      </c>
      <c r="G35" s="13"/>
      <c r="H35" s="81"/>
      <c r="I35" s="52"/>
      <c r="J35" s="52"/>
      <c r="K35" s="53"/>
    </row>
    <row r="36" spans="1:11" ht="11.25" customHeight="1" x14ac:dyDescent="0.2">
      <c r="A36" s="65"/>
      <c r="B36" s="52"/>
      <c r="C36" s="52"/>
      <c r="D36" s="52"/>
      <c r="E36" s="52"/>
      <c r="F36" s="53"/>
      <c r="G36" s="13"/>
      <c r="H36" s="82"/>
      <c r="I36" s="55"/>
      <c r="J36" s="55"/>
      <c r="K36" s="56"/>
    </row>
    <row r="37" spans="1:11" ht="11.25" customHeight="1" x14ac:dyDescent="0.2">
      <c r="A37" s="63"/>
      <c r="B37" s="49"/>
      <c r="C37" s="49"/>
      <c r="D37" s="49"/>
      <c r="E37" s="49"/>
      <c r="F37" s="49"/>
      <c r="G37" s="8"/>
      <c r="H37" s="79"/>
      <c r="I37" s="52"/>
      <c r="J37" s="52"/>
      <c r="K37" s="52"/>
    </row>
    <row r="38" spans="1:11" ht="11.25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50"/>
    </row>
    <row r="39" spans="1:11" ht="11.25" customHeight="1" x14ac:dyDescent="0.2">
      <c r="A39" s="51" t="s">
        <v>37</v>
      </c>
      <c r="B39" s="52"/>
      <c r="C39" s="52"/>
      <c r="D39" s="52"/>
      <c r="E39" s="52"/>
      <c r="F39" s="52"/>
      <c r="G39" s="52"/>
      <c r="H39" s="52"/>
      <c r="I39" s="52"/>
      <c r="J39" s="20" t="s">
        <v>15</v>
      </c>
      <c r="K39" s="27">
        <f>K30</f>
        <v>3515.0050000000001</v>
      </c>
    </row>
    <row r="40" spans="1:11" ht="11.25" customHeight="1" x14ac:dyDescent="0.2">
      <c r="A40" s="66"/>
      <c r="B40" s="52"/>
      <c r="C40" s="52"/>
      <c r="D40" s="52"/>
      <c r="E40" s="52"/>
      <c r="F40" s="52"/>
      <c r="G40" s="52"/>
      <c r="H40" s="52"/>
      <c r="I40" s="3"/>
      <c r="J40" s="14"/>
      <c r="K40" s="21"/>
    </row>
    <row r="41" spans="1:11" ht="11.25" customHeight="1" x14ac:dyDescent="0.2">
      <c r="A41" s="1" t="s">
        <v>38</v>
      </c>
      <c r="B41" s="105" t="s">
        <v>59</v>
      </c>
      <c r="C41" s="60"/>
      <c r="D41" s="60"/>
      <c r="E41" s="60"/>
      <c r="F41" s="60"/>
      <c r="G41" s="13"/>
      <c r="H41" s="3" t="s">
        <v>39</v>
      </c>
      <c r="I41" s="76" t="s">
        <v>60</v>
      </c>
      <c r="J41" s="60"/>
      <c r="K41" s="67"/>
    </row>
    <row r="42" spans="1:11" ht="11.25" customHeight="1" x14ac:dyDescent="0.2">
      <c r="A42" s="83"/>
      <c r="B42" s="52"/>
      <c r="C42" s="52"/>
      <c r="D42" s="52"/>
      <c r="E42" s="52"/>
      <c r="F42" s="52"/>
      <c r="G42" s="52"/>
      <c r="H42" s="52"/>
      <c r="I42" s="52"/>
      <c r="J42" s="52"/>
      <c r="K42" s="53"/>
    </row>
    <row r="43" spans="1:11" ht="11.25" customHeight="1" x14ac:dyDescent="0.2">
      <c r="A43" s="28" t="s">
        <v>40</v>
      </c>
      <c r="B43" s="97"/>
      <c r="C43" s="60"/>
      <c r="D43" s="60"/>
      <c r="E43" s="60"/>
      <c r="F43" s="60"/>
      <c r="G43" s="60"/>
      <c r="H43" s="60"/>
      <c r="I43" s="60"/>
      <c r="J43" s="60"/>
      <c r="K43" s="67"/>
    </row>
    <row r="44" spans="1:11" ht="11.25" customHeight="1" x14ac:dyDescent="0.2">
      <c r="A44" s="100"/>
      <c r="B44" s="55"/>
      <c r="C44" s="55"/>
      <c r="D44" s="55"/>
      <c r="E44" s="55"/>
      <c r="F44" s="55"/>
      <c r="G44" s="55"/>
      <c r="H44" s="55"/>
      <c r="I44" s="55"/>
      <c r="J44" s="55"/>
      <c r="K44" s="56"/>
    </row>
    <row r="45" spans="1:11" ht="248.25" customHeight="1" x14ac:dyDescent="0.2">
      <c r="A45" s="98"/>
      <c r="B45" s="52"/>
      <c r="C45" s="52"/>
      <c r="D45" s="52"/>
      <c r="E45" s="52"/>
      <c r="F45" s="52"/>
      <c r="G45" s="52"/>
      <c r="H45" s="52"/>
      <c r="I45" s="52"/>
      <c r="J45" s="52"/>
      <c r="K45" s="99"/>
    </row>
    <row r="46" spans="1:11" ht="11.25" customHeight="1" x14ac:dyDescent="0.2">
      <c r="A46" s="57" t="s">
        <v>0</v>
      </c>
      <c r="B46" s="49"/>
      <c r="C46" s="49"/>
      <c r="D46" s="49"/>
      <c r="E46" s="49"/>
      <c r="F46" s="49"/>
      <c r="G46" s="49"/>
      <c r="H46" s="49"/>
      <c r="I46" s="49"/>
      <c r="J46" s="49"/>
      <c r="K46" s="50"/>
    </row>
    <row r="47" spans="1:11" ht="11.25" customHeight="1" x14ac:dyDescent="0.2">
      <c r="A47" s="71" t="s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72"/>
    </row>
    <row r="48" spans="1:11" ht="11.25" customHeight="1" x14ac:dyDescent="0.2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3"/>
    </row>
    <row r="49" spans="1:11" ht="11.25" customHeight="1" x14ac:dyDescent="0.2">
      <c r="A49" s="51" t="s">
        <v>2</v>
      </c>
      <c r="B49" s="52"/>
      <c r="C49" s="52"/>
      <c r="D49" s="59" t="str">
        <f t="shared" ref="D49:D50" si="0">B11</f>
        <v>Cicrano de Tal                                Nome da Mãe: Fulana de Tal</v>
      </c>
      <c r="E49" s="60"/>
      <c r="F49" s="60"/>
      <c r="G49" s="60"/>
      <c r="H49" s="60"/>
      <c r="I49" s="60"/>
      <c r="J49" s="60"/>
      <c r="K49" s="2" t="s">
        <v>41</v>
      </c>
    </row>
    <row r="50" spans="1:11" ht="11.25" customHeight="1" x14ac:dyDescent="0.2">
      <c r="A50" s="51" t="s">
        <v>4</v>
      </c>
      <c r="B50" s="52"/>
      <c r="C50" s="52"/>
      <c r="D50" s="59" t="str">
        <f t="shared" si="0"/>
        <v>010.010.010-01</v>
      </c>
      <c r="E50" s="60"/>
      <c r="F50" s="60"/>
      <c r="G50" s="60"/>
      <c r="H50" s="60"/>
      <c r="I50" s="61" t="s">
        <v>5</v>
      </c>
      <c r="J50" s="52"/>
      <c r="K50" s="29">
        <f>K6</f>
        <v>43739</v>
      </c>
    </row>
    <row r="51" spans="1:11" ht="11.25" customHeight="1" x14ac:dyDescent="0.2">
      <c r="A51" s="1" t="s">
        <v>6</v>
      </c>
      <c r="B51" s="59">
        <f>B7</f>
        <v>0</v>
      </c>
      <c r="C51" s="60"/>
      <c r="D51" s="60"/>
      <c r="E51" s="60"/>
      <c r="F51" s="60"/>
      <c r="G51" s="60"/>
      <c r="H51" s="60"/>
      <c r="I51" s="60"/>
      <c r="J51" s="60"/>
      <c r="K51" s="67"/>
    </row>
    <row r="52" spans="1:11" ht="11.25" customHeight="1" x14ac:dyDescent="0.2">
      <c r="A52" s="51"/>
      <c r="B52" s="52"/>
      <c r="C52" s="52"/>
      <c r="D52" s="52"/>
      <c r="E52" s="52"/>
      <c r="F52" s="52"/>
      <c r="G52" s="52"/>
      <c r="H52" s="52"/>
      <c r="I52" s="52"/>
      <c r="J52" s="52"/>
      <c r="K52" s="53"/>
    </row>
    <row r="53" spans="1:11" ht="11.25" customHeight="1" x14ac:dyDescent="0.2">
      <c r="A53" s="91" t="s">
        <v>7</v>
      </c>
      <c r="B53" s="92"/>
      <c r="C53" s="92"/>
      <c r="D53" s="92"/>
      <c r="E53" s="92"/>
      <c r="F53" s="92"/>
      <c r="G53" s="92"/>
      <c r="H53" s="92"/>
      <c r="I53" s="92"/>
      <c r="J53" s="92"/>
      <c r="K53" s="93"/>
    </row>
    <row r="54" spans="1:11" ht="11.25" customHeight="1" x14ac:dyDescent="0.2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3"/>
    </row>
    <row r="55" spans="1:11" ht="11.25" customHeight="1" x14ac:dyDescent="0.2">
      <c r="A55" s="1" t="s">
        <v>8</v>
      </c>
      <c r="B55" s="59" t="str">
        <f t="shared" ref="B55:B58" si="1">B11</f>
        <v>Cicrano de Tal                                Nome da Mãe: Fulana de Tal</v>
      </c>
      <c r="C55" s="60"/>
      <c r="D55" s="60"/>
      <c r="E55" s="60"/>
      <c r="F55" s="60"/>
      <c r="G55" s="60"/>
      <c r="H55" s="60"/>
      <c r="I55" s="60"/>
      <c r="J55" s="60"/>
      <c r="K55" s="67"/>
    </row>
    <row r="56" spans="1:11" ht="11.25" customHeight="1" x14ac:dyDescent="0.2">
      <c r="A56" s="1" t="s">
        <v>42</v>
      </c>
      <c r="B56" s="59" t="str">
        <f t="shared" si="1"/>
        <v>010.010.010-01</v>
      </c>
      <c r="C56" s="60"/>
      <c r="D56" s="60"/>
      <c r="E56" s="60"/>
      <c r="F56" s="60"/>
      <c r="G56" s="7"/>
      <c r="H56" s="8" t="s">
        <v>10</v>
      </c>
      <c r="I56" s="77" t="str">
        <f>I12</f>
        <v>002121 SSP/SP</v>
      </c>
      <c r="J56" s="60"/>
      <c r="K56" s="67"/>
    </row>
    <row r="57" spans="1:11" ht="11.25" customHeight="1" x14ac:dyDescent="0.2">
      <c r="A57" s="6" t="s">
        <v>11</v>
      </c>
      <c r="B57" s="78" t="str">
        <f t="shared" si="1"/>
        <v>00.000.000.000</v>
      </c>
      <c r="C57" s="60"/>
      <c r="D57" s="60"/>
      <c r="E57" s="60"/>
      <c r="F57" s="60"/>
      <c r="G57" s="7"/>
      <c r="H57" s="7"/>
      <c r="I57" s="7"/>
      <c r="J57" s="7"/>
      <c r="K57" s="30"/>
    </row>
    <row r="58" spans="1:11" ht="11.25" customHeight="1" x14ac:dyDescent="0.2">
      <c r="A58" s="12" t="s">
        <v>6</v>
      </c>
      <c r="B58" s="59" t="str">
        <f t="shared" si="1"/>
        <v>Rua das colves, bairro colves, São Paulo/SP, CEP 00.000-000</v>
      </c>
      <c r="C58" s="60"/>
      <c r="D58" s="60"/>
      <c r="E58" s="60"/>
      <c r="F58" s="60"/>
      <c r="G58" s="60"/>
      <c r="H58" s="60"/>
      <c r="I58" s="60"/>
      <c r="J58" s="60"/>
      <c r="K58" s="67"/>
    </row>
    <row r="59" spans="1:11" ht="11.25" customHeight="1" x14ac:dyDescent="0.2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3"/>
    </row>
    <row r="60" spans="1:11" ht="11.25" customHeight="1" x14ac:dyDescent="0.2">
      <c r="A60" s="57" t="s">
        <v>12</v>
      </c>
      <c r="B60" s="49"/>
      <c r="C60" s="49"/>
      <c r="D60" s="49"/>
      <c r="E60" s="49"/>
      <c r="F60" s="50"/>
      <c r="G60" s="13"/>
      <c r="H60" s="57" t="s">
        <v>13</v>
      </c>
      <c r="I60" s="49"/>
      <c r="J60" s="49"/>
      <c r="K60" s="50"/>
    </row>
    <row r="61" spans="1:11" ht="11.25" customHeight="1" x14ac:dyDescent="0.2">
      <c r="A61" s="51"/>
      <c r="B61" s="52"/>
      <c r="C61" s="52"/>
      <c r="D61" s="52"/>
      <c r="E61" s="52"/>
      <c r="F61" s="53"/>
      <c r="G61" s="13"/>
      <c r="H61" s="51"/>
      <c r="I61" s="52"/>
      <c r="J61" s="52"/>
      <c r="K61" s="53"/>
    </row>
    <row r="62" spans="1:11" ht="11.25" customHeight="1" x14ac:dyDescent="0.2">
      <c r="A62" s="51" t="s">
        <v>14</v>
      </c>
      <c r="B62" s="52"/>
      <c r="C62" s="52"/>
      <c r="D62" s="52"/>
      <c r="E62" s="14" t="s">
        <v>15</v>
      </c>
      <c r="F62" s="31">
        <f t="shared" ref="F62:F65" si="2">F18</f>
        <v>4500</v>
      </c>
      <c r="G62" s="13"/>
      <c r="H62" s="51" t="s">
        <v>16</v>
      </c>
      <c r="I62" s="52"/>
      <c r="J62" s="14" t="s">
        <v>15</v>
      </c>
      <c r="K62" s="16">
        <f t="shared" ref="K62:K64" si="3">K18</f>
        <v>4500</v>
      </c>
    </row>
    <row r="63" spans="1:11" ht="11.25" customHeight="1" x14ac:dyDescent="0.2">
      <c r="A63" s="51" t="s">
        <v>14</v>
      </c>
      <c r="B63" s="52"/>
      <c r="C63" s="52"/>
      <c r="D63" s="52"/>
      <c r="E63" s="14" t="s">
        <v>15</v>
      </c>
      <c r="F63" s="31">
        <f t="shared" si="2"/>
        <v>0</v>
      </c>
      <c r="G63" s="13"/>
      <c r="H63" s="51" t="s">
        <v>17</v>
      </c>
      <c r="I63" s="52"/>
      <c r="J63" s="14" t="s">
        <v>18</v>
      </c>
      <c r="K63" s="32">
        <f t="shared" si="3"/>
        <v>5</v>
      </c>
    </row>
    <row r="64" spans="1:11" ht="11.25" customHeight="1" x14ac:dyDescent="0.2">
      <c r="A64" s="65" t="s">
        <v>14</v>
      </c>
      <c r="B64" s="52"/>
      <c r="C64" s="52"/>
      <c r="D64" s="52"/>
      <c r="E64" s="14" t="s">
        <v>15</v>
      </c>
      <c r="F64" s="31">
        <f t="shared" si="2"/>
        <v>0</v>
      </c>
      <c r="G64" s="13"/>
      <c r="H64" s="51" t="s">
        <v>19</v>
      </c>
      <c r="I64" s="52"/>
      <c r="J64" s="14" t="s">
        <v>15</v>
      </c>
      <c r="K64" s="16">
        <f t="shared" si="3"/>
        <v>225</v>
      </c>
    </row>
    <row r="65" spans="1:11" ht="11.25" customHeight="1" x14ac:dyDescent="0.2">
      <c r="A65" s="66" t="s">
        <v>20</v>
      </c>
      <c r="B65" s="52"/>
      <c r="C65" s="52"/>
      <c r="D65" s="52"/>
      <c r="E65" s="20" t="s">
        <v>15</v>
      </c>
      <c r="F65" s="21">
        <f t="shared" si="2"/>
        <v>4500</v>
      </c>
      <c r="G65" s="13"/>
      <c r="H65" s="65"/>
      <c r="I65" s="52"/>
      <c r="J65" s="52"/>
      <c r="K65" s="53"/>
    </row>
    <row r="66" spans="1:11" ht="11.25" customHeight="1" x14ac:dyDescent="0.2">
      <c r="A66" s="65"/>
      <c r="B66" s="52"/>
      <c r="C66" s="52"/>
      <c r="D66" s="52"/>
      <c r="E66" s="52"/>
      <c r="F66" s="53"/>
      <c r="G66" s="13"/>
      <c r="H66" s="19"/>
      <c r="I66" s="22"/>
      <c r="J66" s="20"/>
      <c r="K66" s="21"/>
    </row>
    <row r="67" spans="1:11" ht="11.25" customHeight="1" x14ac:dyDescent="0.2">
      <c r="A67" s="46"/>
      <c r="B67" s="47"/>
      <c r="C67" s="47"/>
      <c r="D67" s="47"/>
      <c r="E67" s="47"/>
      <c r="F67" s="47"/>
      <c r="G67" s="13"/>
      <c r="H67" s="46"/>
      <c r="I67" s="47"/>
      <c r="J67" s="47"/>
      <c r="K67" s="47"/>
    </row>
    <row r="68" spans="1:11" ht="11.25" customHeight="1" x14ac:dyDescent="0.2">
      <c r="A68" s="88" t="s">
        <v>21</v>
      </c>
      <c r="B68" s="52"/>
      <c r="C68" s="52"/>
      <c r="D68" s="52"/>
      <c r="E68" s="52"/>
      <c r="F68" s="53"/>
      <c r="G68" s="13"/>
      <c r="H68" s="75" t="s">
        <v>22</v>
      </c>
      <c r="I68" s="52"/>
      <c r="J68" s="52"/>
      <c r="K68" s="53"/>
    </row>
    <row r="69" spans="1:11" ht="11.25" customHeight="1" x14ac:dyDescent="0.2">
      <c r="A69" s="51"/>
      <c r="B69" s="52"/>
      <c r="C69" s="52"/>
      <c r="D69" s="52"/>
      <c r="E69" s="52"/>
      <c r="F69" s="53"/>
      <c r="G69" s="13"/>
      <c r="H69" s="48"/>
      <c r="I69" s="49"/>
      <c r="J69" s="49"/>
      <c r="K69" s="50"/>
    </row>
    <row r="70" spans="1:11" ht="11.25" customHeight="1" x14ac:dyDescent="0.2">
      <c r="A70" s="51" t="s">
        <v>23</v>
      </c>
      <c r="B70" s="52"/>
      <c r="C70" s="52"/>
      <c r="D70" s="52"/>
      <c r="E70" s="14" t="s">
        <v>15</v>
      </c>
      <c r="F70" s="16">
        <f t="shared" ref="F70:F72" si="4">F26</f>
        <v>4500</v>
      </c>
      <c r="G70" s="13"/>
      <c r="H70" s="64" t="s">
        <v>16</v>
      </c>
      <c r="I70" s="52"/>
      <c r="J70" s="14" t="s">
        <v>15</v>
      </c>
      <c r="K70" s="23">
        <f t="shared" ref="K70:K74" si="5">K26</f>
        <v>4500</v>
      </c>
    </row>
    <row r="71" spans="1:11" ht="11.25" customHeight="1" x14ac:dyDescent="0.2">
      <c r="A71" s="51" t="s">
        <v>24</v>
      </c>
      <c r="B71" s="52"/>
      <c r="C71" s="52"/>
      <c r="D71" s="52"/>
      <c r="E71" s="14" t="s">
        <v>18</v>
      </c>
      <c r="F71" s="33">
        <f t="shared" si="4"/>
        <v>11</v>
      </c>
      <c r="G71" s="13"/>
      <c r="H71" s="51" t="s">
        <v>25</v>
      </c>
      <c r="I71" s="52"/>
      <c r="J71" s="14" t="s">
        <v>15</v>
      </c>
      <c r="K71" s="16">
        <f t="shared" si="5"/>
        <v>264.995</v>
      </c>
    </row>
    <row r="72" spans="1:11" ht="11.25" customHeight="1" x14ac:dyDescent="0.2">
      <c r="A72" s="51" t="s">
        <v>26</v>
      </c>
      <c r="B72" s="52"/>
      <c r="C72" s="52"/>
      <c r="D72" s="52"/>
      <c r="E72" s="14" t="s">
        <v>15</v>
      </c>
      <c r="F72" s="16">
        <f t="shared" si="4"/>
        <v>495</v>
      </c>
      <c r="G72" s="13"/>
      <c r="H72" s="51" t="s">
        <v>27</v>
      </c>
      <c r="I72" s="52"/>
      <c r="J72" s="14" t="s">
        <v>15</v>
      </c>
      <c r="K72" s="16">
        <f t="shared" si="5"/>
        <v>225</v>
      </c>
    </row>
    <row r="73" spans="1:11" ht="11.25" customHeight="1" x14ac:dyDescent="0.2">
      <c r="A73" s="54"/>
      <c r="B73" s="55"/>
      <c r="C73" s="55"/>
      <c r="D73" s="55"/>
      <c r="E73" s="55"/>
      <c r="F73" s="56"/>
      <c r="G73" s="13"/>
      <c r="H73" s="51" t="s">
        <v>28</v>
      </c>
      <c r="I73" s="52"/>
      <c r="J73" s="14" t="s">
        <v>15</v>
      </c>
      <c r="K73" s="25">
        <f t="shared" si="5"/>
        <v>495</v>
      </c>
    </row>
    <row r="74" spans="1:11" ht="11.25" customHeight="1" x14ac:dyDescent="0.2">
      <c r="A74" s="57" t="s">
        <v>29</v>
      </c>
      <c r="B74" s="49"/>
      <c r="C74" s="49"/>
      <c r="D74" s="49"/>
      <c r="E74" s="49"/>
      <c r="F74" s="58"/>
      <c r="G74" s="13"/>
      <c r="H74" s="62" t="s">
        <v>30</v>
      </c>
      <c r="I74" s="52"/>
      <c r="J74" s="20" t="s">
        <v>15</v>
      </c>
      <c r="K74" s="21">
        <f t="shared" si="5"/>
        <v>3515.0050000000001</v>
      </c>
    </row>
    <row r="75" spans="1:11" ht="11.25" customHeight="1" x14ac:dyDescent="0.2">
      <c r="A75" s="48"/>
      <c r="B75" s="49"/>
      <c r="C75" s="49"/>
      <c r="D75" s="49"/>
      <c r="E75" s="49"/>
      <c r="F75" s="50"/>
      <c r="G75" s="13"/>
      <c r="H75" s="51"/>
      <c r="I75" s="52"/>
      <c r="J75" s="52"/>
      <c r="K75" s="53"/>
    </row>
    <row r="76" spans="1:11" ht="11.25" customHeight="1" x14ac:dyDescent="0.2">
      <c r="A76" s="64" t="s">
        <v>31</v>
      </c>
      <c r="B76" s="52"/>
      <c r="C76" s="52"/>
      <c r="D76" s="52"/>
      <c r="E76" s="14" t="s">
        <v>15</v>
      </c>
      <c r="F76" s="23">
        <f t="shared" ref="F76:F79" si="6">F32</f>
        <v>4005</v>
      </c>
      <c r="G76" s="13"/>
      <c r="H76" s="73" t="s">
        <v>32</v>
      </c>
      <c r="I76" s="52"/>
      <c r="J76" s="52"/>
      <c r="K76" s="53"/>
    </row>
    <row r="77" spans="1:11" ht="11.25" customHeight="1" x14ac:dyDescent="0.2">
      <c r="A77" s="64" t="s">
        <v>33</v>
      </c>
      <c r="B77" s="52"/>
      <c r="C77" s="52"/>
      <c r="D77" s="52"/>
      <c r="E77" s="14" t="s">
        <v>18</v>
      </c>
      <c r="F77" s="26">
        <f t="shared" si="6"/>
        <v>0.22500000000000001</v>
      </c>
      <c r="G77" s="13"/>
      <c r="H77" s="80" t="str">
        <f>H33</f>
        <v>PRESTAÇÃO DE SERVIÇO DE CONSULTORIA REGULAMENTADA</v>
      </c>
      <c r="I77" s="49"/>
      <c r="J77" s="49"/>
      <c r="K77" s="50"/>
    </row>
    <row r="78" spans="1:11" ht="11.25" customHeight="1" x14ac:dyDescent="0.2">
      <c r="A78" s="64" t="s">
        <v>35</v>
      </c>
      <c r="B78" s="52"/>
      <c r="C78" s="52"/>
      <c r="D78" s="52"/>
      <c r="E78" s="14" t="s">
        <v>15</v>
      </c>
      <c r="F78" s="23">
        <f t="shared" si="6"/>
        <v>636.13</v>
      </c>
      <c r="G78" s="13"/>
      <c r="H78" s="81"/>
      <c r="I78" s="52"/>
      <c r="J78" s="52"/>
      <c r="K78" s="53"/>
    </row>
    <row r="79" spans="1:11" ht="11.25" customHeight="1" x14ac:dyDescent="0.2">
      <c r="A79" s="64" t="s">
        <v>36</v>
      </c>
      <c r="B79" s="52"/>
      <c r="C79" s="52"/>
      <c r="D79" s="52"/>
      <c r="E79" s="13"/>
      <c r="F79" s="23">
        <f t="shared" si="6"/>
        <v>264.995</v>
      </c>
      <c r="G79" s="13"/>
      <c r="H79" s="81"/>
      <c r="I79" s="52"/>
      <c r="J79" s="52"/>
      <c r="K79" s="53"/>
    </row>
    <row r="80" spans="1:11" ht="11.25" customHeight="1" x14ac:dyDescent="0.2">
      <c r="A80" s="65"/>
      <c r="B80" s="52"/>
      <c r="C80" s="52"/>
      <c r="D80" s="52"/>
      <c r="E80" s="52"/>
      <c r="F80" s="53"/>
      <c r="G80" s="13"/>
      <c r="H80" s="82"/>
      <c r="I80" s="55"/>
      <c r="J80" s="55"/>
      <c r="K80" s="56"/>
    </row>
    <row r="81" spans="1:11" ht="11.25" customHeight="1" x14ac:dyDescent="0.2">
      <c r="A81" s="63"/>
      <c r="B81" s="49"/>
      <c r="C81" s="49"/>
      <c r="D81" s="49"/>
      <c r="E81" s="49"/>
      <c r="F81" s="49"/>
      <c r="G81" s="8"/>
      <c r="H81" s="79"/>
      <c r="I81" s="52"/>
      <c r="J81" s="52"/>
      <c r="K81" s="52"/>
    </row>
    <row r="82" spans="1:11" ht="11.25" customHeight="1" x14ac:dyDescent="0.2">
      <c r="A82" s="48"/>
      <c r="B82" s="49"/>
      <c r="C82" s="49"/>
      <c r="D82" s="49"/>
      <c r="E82" s="49"/>
      <c r="F82" s="49"/>
      <c r="G82" s="49"/>
      <c r="H82" s="49"/>
      <c r="I82" s="49"/>
      <c r="J82" s="49"/>
      <c r="K82" s="50"/>
    </row>
    <row r="83" spans="1:11" ht="11.25" customHeight="1" x14ac:dyDescent="0.2">
      <c r="A83" s="51" t="s">
        <v>37</v>
      </c>
      <c r="B83" s="52"/>
      <c r="C83" s="52"/>
      <c r="D83" s="52"/>
      <c r="E83" s="52"/>
      <c r="F83" s="52"/>
      <c r="G83" s="52"/>
      <c r="H83" s="52"/>
      <c r="I83" s="52"/>
      <c r="J83" s="20" t="s">
        <v>15</v>
      </c>
      <c r="K83" s="34">
        <f>K39</f>
        <v>3515.0050000000001</v>
      </c>
    </row>
    <row r="84" spans="1:11" ht="11.25" customHeight="1" x14ac:dyDescent="0.2">
      <c r="A84" s="66"/>
      <c r="B84" s="52"/>
      <c r="C84" s="52"/>
      <c r="D84" s="52"/>
      <c r="E84" s="52"/>
      <c r="F84" s="52"/>
      <c r="G84" s="52"/>
      <c r="H84" s="52"/>
      <c r="I84" s="3"/>
      <c r="J84" s="14"/>
      <c r="K84" s="21"/>
    </row>
    <row r="85" spans="1:11" ht="11.25" customHeight="1" x14ac:dyDescent="0.2">
      <c r="A85" s="1" t="s">
        <v>38</v>
      </c>
      <c r="B85" s="86" t="str">
        <f>B41</f>
        <v>São Paulo/SP</v>
      </c>
      <c r="C85" s="69"/>
      <c r="D85" s="69"/>
      <c r="E85" s="69"/>
      <c r="F85" s="69"/>
      <c r="G85" s="13"/>
      <c r="H85" s="3" t="s">
        <v>39</v>
      </c>
      <c r="I85" s="87" t="str">
        <f>I41</f>
        <v>01/09/2018</v>
      </c>
      <c r="J85" s="69"/>
      <c r="K85" s="70"/>
    </row>
    <row r="86" spans="1:11" ht="11.25" customHeight="1" x14ac:dyDescent="0.2">
      <c r="A86" s="83"/>
      <c r="B86" s="52"/>
      <c r="C86" s="52"/>
      <c r="D86" s="52"/>
      <c r="E86" s="52"/>
      <c r="F86" s="52"/>
      <c r="G86" s="52"/>
      <c r="H86" s="52"/>
      <c r="I86" s="52"/>
      <c r="J86" s="52"/>
      <c r="K86" s="53"/>
    </row>
    <row r="87" spans="1:11" ht="11.25" customHeight="1" x14ac:dyDescent="0.2">
      <c r="A87" s="28" t="s">
        <v>40</v>
      </c>
      <c r="B87" s="85"/>
      <c r="C87" s="69"/>
      <c r="D87" s="69"/>
      <c r="E87" s="69"/>
      <c r="F87" s="69"/>
      <c r="G87" s="69"/>
      <c r="H87" s="69"/>
      <c r="I87" s="69"/>
      <c r="J87" s="69"/>
      <c r="K87" s="70"/>
    </row>
    <row r="88" spans="1:11" ht="11.25" customHeight="1" x14ac:dyDescent="0.2">
      <c r="A88" s="84"/>
      <c r="B88" s="55"/>
      <c r="C88" s="55"/>
      <c r="D88" s="55"/>
      <c r="E88" s="55"/>
      <c r="F88" s="55"/>
      <c r="G88" s="55"/>
      <c r="H88" s="55"/>
      <c r="I88" s="55"/>
      <c r="J88" s="55"/>
      <c r="K88" s="56"/>
    </row>
  </sheetData>
  <mergeCells count="134">
    <mergeCell ref="A53:K53"/>
    <mergeCell ref="A52:K52"/>
    <mergeCell ref="B41:F41"/>
    <mergeCell ref="B43:K43"/>
    <mergeCell ref="H63:I63"/>
    <mergeCell ref="B58:K58"/>
    <mergeCell ref="H70:I70"/>
    <mergeCell ref="H71:I71"/>
    <mergeCell ref="H64:I64"/>
    <mergeCell ref="A42:K42"/>
    <mergeCell ref="A45:K45"/>
    <mergeCell ref="A46:K46"/>
    <mergeCell ref="A44:K44"/>
    <mergeCell ref="A15:K15"/>
    <mergeCell ref="B14:K14"/>
    <mergeCell ref="A5:C5"/>
    <mergeCell ref="A6:C6"/>
    <mergeCell ref="A16:F16"/>
    <mergeCell ref="A17:F17"/>
    <mergeCell ref="B12:F12"/>
    <mergeCell ref="B13:F13"/>
    <mergeCell ref="A35:D35"/>
    <mergeCell ref="A32:D32"/>
    <mergeCell ref="H21:K21"/>
    <mergeCell ref="H19:I19"/>
    <mergeCell ref="H20:I20"/>
    <mergeCell ref="H27:I27"/>
    <mergeCell ref="H28:I28"/>
    <mergeCell ref="A28:D28"/>
    <mergeCell ref="A34:D34"/>
    <mergeCell ref="H29:I29"/>
    <mergeCell ref="H25:K25"/>
    <mergeCell ref="H26:I26"/>
    <mergeCell ref="A22:F22"/>
    <mergeCell ref="A24:F24"/>
    <mergeCell ref="A20:D20"/>
    <mergeCell ref="A21:D21"/>
    <mergeCell ref="A69:F69"/>
    <mergeCell ref="A68:F68"/>
    <mergeCell ref="A65:D65"/>
    <mergeCell ref="H65:K65"/>
    <mergeCell ref="A71:D71"/>
    <mergeCell ref="A72:D72"/>
    <mergeCell ref="A70:D70"/>
    <mergeCell ref="H69:K69"/>
    <mergeCell ref="H72:I72"/>
    <mergeCell ref="A67:F67"/>
    <mergeCell ref="A66:F66"/>
    <mergeCell ref="A83:I83"/>
    <mergeCell ref="A82:K82"/>
    <mergeCell ref="H81:K81"/>
    <mergeCell ref="H77:K80"/>
    <mergeCell ref="A86:K86"/>
    <mergeCell ref="A88:K88"/>
    <mergeCell ref="B87:K87"/>
    <mergeCell ref="A84:H84"/>
    <mergeCell ref="A77:D77"/>
    <mergeCell ref="B85:F85"/>
    <mergeCell ref="I85:K85"/>
    <mergeCell ref="A2:K2"/>
    <mergeCell ref="A1:K1"/>
    <mergeCell ref="H68:K68"/>
    <mergeCell ref="H67:K67"/>
    <mergeCell ref="H31:K31"/>
    <mergeCell ref="I41:K41"/>
    <mergeCell ref="H17:K17"/>
    <mergeCell ref="H16:K16"/>
    <mergeCell ref="H32:K32"/>
    <mergeCell ref="I56:K56"/>
    <mergeCell ref="A47:K47"/>
    <mergeCell ref="A48:K48"/>
    <mergeCell ref="B56:F56"/>
    <mergeCell ref="B57:F57"/>
    <mergeCell ref="B55:K55"/>
    <mergeCell ref="A63:D63"/>
    <mergeCell ref="A62:D62"/>
    <mergeCell ref="A64:D64"/>
    <mergeCell ref="A60:F60"/>
    <mergeCell ref="A61:F61"/>
    <mergeCell ref="H60:K60"/>
    <mergeCell ref="H61:K61"/>
    <mergeCell ref="A59:K59"/>
    <mergeCell ref="H62:I62"/>
    <mergeCell ref="A76:D76"/>
    <mergeCell ref="A75:F75"/>
    <mergeCell ref="A74:F74"/>
    <mergeCell ref="A73:F73"/>
    <mergeCell ref="H76:K76"/>
    <mergeCell ref="H75:K75"/>
    <mergeCell ref="H73:I73"/>
    <mergeCell ref="H74:I74"/>
    <mergeCell ref="A81:F81"/>
    <mergeCell ref="A80:F80"/>
    <mergeCell ref="A78:D78"/>
    <mergeCell ref="A79:D79"/>
    <mergeCell ref="B51:K51"/>
    <mergeCell ref="A50:C50"/>
    <mergeCell ref="I12:J12"/>
    <mergeCell ref="A19:D19"/>
    <mergeCell ref="A18:D18"/>
    <mergeCell ref="A54:K54"/>
    <mergeCell ref="B11:K11"/>
    <mergeCell ref="A4:K4"/>
    <mergeCell ref="A3:K3"/>
    <mergeCell ref="D49:J49"/>
    <mergeCell ref="A38:K38"/>
    <mergeCell ref="A49:C49"/>
    <mergeCell ref="A8:K8"/>
    <mergeCell ref="B7:J7"/>
    <mergeCell ref="D5:J5"/>
    <mergeCell ref="D6:H6"/>
    <mergeCell ref="I6:J6"/>
    <mergeCell ref="A9:K9"/>
    <mergeCell ref="A10:K10"/>
    <mergeCell ref="H33:K36"/>
    <mergeCell ref="H37:K37"/>
    <mergeCell ref="H23:K23"/>
    <mergeCell ref="H24:K24"/>
    <mergeCell ref="H18:I18"/>
    <mergeCell ref="A23:F23"/>
    <mergeCell ref="A31:F31"/>
    <mergeCell ref="A25:F25"/>
    <mergeCell ref="A26:D26"/>
    <mergeCell ref="A29:F29"/>
    <mergeCell ref="A30:F30"/>
    <mergeCell ref="A27:D27"/>
    <mergeCell ref="D50:H50"/>
    <mergeCell ref="I50:J50"/>
    <mergeCell ref="H30:I30"/>
    <mergeCell ref="A37:F37"/>
    <mergeCell ref="A33:D33"/>
    <mergeCell ref="A36:F36"/>
    <mergeCell ref="A39:I39"/>
    <mergeCell ref="A40:H4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/>
  </sheetViews>
  <sheetFormatPr defaultColWidth="17.28515625" defaultRowHeight="15" customHeight="1" x14ac:dyDescent="0.2"/>
  <cols>
    <col min="1" max="1" width="18.140625" customWidth="1"/>
    <col min="2" max="2" width="15.28515625" customWidth="1"/>
    <col min="3" max="18" width="11.42578125" customWidth="1"/>
    <col min="19" max="26" width="10" customWidth="1"/>
  </cols>
  <sheetData>
    <row r="1" spans="1:26" ht="12" customHeight="1" x14ac:dyDescent="0.2">
      <c r="A1" s="35" t="s">
        <v>43</v>
      </c>
      <c r="B1" s="36">
        <f>RPA!F21-RPA!F28</f>
        <v>4005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2" customHeight="1" x14ac:dyDescent="0.2">
      <c r="A2" s="35" t="s">
        <v>44</v>
      </c>
      <c r="B2" s="37">
        <f>F10</f>
        <v>264.995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2" customHeight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2" customHeight="1" x14ac:dyDescent="0.2">
      <c r="A4" s="38" t="s">
        <v>45</v>
      </c>
      <c r="B4" s="38" t="s">
        <v>46</v>
      </c>
      <c r="C4" s="38" t="s">
        <v>47</v>
      </c>
      <c r="D4" s="38" t="s">
        <v>48</v>
      </c>
      <c r="E4" s="38" t="s">
        <v>49</v>
      </c>
      <c r="F4" s="38" t="s">
        <v>50</v>
      </c>
      <c r="G4" s="101" t="s">
        <v>51</v>
      </c>
      <c r="H4" s="52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2" customHeight="1" x14ac:dyDescent="0.2">
      <c r="A5" s="39">
        <v>0</v>
      </c>
      <c r="B5" s="39">
        <v>1903.98</v>
      </c>
      <c r="C5" s="39">
        <f t="shared" ref="C5:C9" si="0">IF(AND($B$1&gt;$A5,$B$1&lt;=$B5),$B$1,0)</f>
        <v>0</v>
      </c>
      <c r="D5" s="40">
        <v>0</v>
      </c>
      <c r="E5" s="39">
        <v>0</v>
      </c>
      <c r="F5" s="39">
        <v>0</v>
      </c>
      <c r="G5" s="39">
        <v>0</v>
      </c>
      <c r="H5" s="39">
        <v>0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2" customHeight="1" x14ac:dyDescent="0.2">
      <c r="A6" s="39">
        <f t="shared" ref="A6:A9" si="1">B5</f>
        <v>1903.98</v>
      </c>
      <c r="B6" s="39">
        <v>2826.65</v>
      </c>
      <c r="C6" s="41">
        <f t="shared" si="0"/>
        <v>0</v>
      </c>
      <c r="D6" s="40">
        <v>7.4999999999999997E-2</v>
      </c>
      <c r="E6" s="39">
        <v>142.80000000000001</v>
      </c>
      <c r="F6" s="39">
        <f t="shared" ref="F6:F9" si="2">IF(((D6*C6)-E6)&lt;=0,0,(D6*C6)-E6)</f>
        <v>0</v>
      </c>
      <c r="G6" s="40">
        <f t="shared" ref="G6:G9" si="3">IF(F6&lt;&gt;0,D6,0)</f>
        <v>0</v>
      </c>
      <c r="H6" s="39">
        <f t="shared" ref="H6:H9" si="4">IF(F6&lt;&gt;0,E6,0)</f>
        <v>0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2" customHeight="1" x14ac:dyDescent="0.2">
      <c r="A7" s="39">
        <f t="shared" si="1"/>
        <v>2826.65</v>
      </c>
      <c r="B7" s="39">
        <v>3751.05</v>
      </c>
      <c r="C7" s="39">
        <f t="shared" si="0"/>
        <v>0</v>
      </c>
      <c r="D7" s="40">
        <v>0.15</v>
      </c>
      <c r="E7" s="39">
        <v>354.8</v>
      </c>
      <c r="F7" s="39">
        <f t="shared" si="2"/>
        <v>0</v>
      </c>
      <c r="G7" s="39">
        <f t="shared" si="3"/>
        <v>0</v>
      </c>
      <c r="H7" s="39">
        <f t="shared" si="4"/>
        <v>0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2" customHeight="1" x14ac:dyDescent="0.2">
      <c r="A8" s="39">
        <f t="shared" si="1"/>
        <v>3751.05</v>
      </c>
      <c r="B8" s="39">
        <v>4664.68</v>
      </c>
      <c r="C8" s="39">
        <f t="shared" si="0"/>
        <v>4005</v>
      </c>
      <c r="D8" s="40">
        <v>0.22500000000000001</v>
      </c>
      <c r="E8" s="39">
        <v>636.13</v>
      </c>
      <c r="F8" s="39">
        <f t="shared" si="2"/>
        <v>264.995</v>
      </c>
      <c r="G8" s="39">
        <f t="shared" si="3"/>
        <v>0.22500000000000001</v>
      </c>
      <c r="H8" s="39">
        <f t="shared" si="4"/>
        <v>636.13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2" customHeight="1" x14ac:dyDescent="0.2">
      <c r="A9" s="39">
        <f t="shared" si="1"/>
        <v>4664.68</v>
      </c>
      <c r="B9" s="39">
        <v>999999</v>
      </c>
      <c r="C9" s="39">
        <f t="shared" si="0"/>
        <v>0</v>
      </c>
      <c r="D9" s="40">
        <v>0.27500000000000002</v>
      </c>
      <c r="E9" s="39">
        <v>869.36</v>
      </c>
      <c r="F9" s="39">
        <f t="shared" si="2"/>
        <v>0</v>
      </c>
      <c r="G9" s="39">
        <f t="shared" si="3"/>
        <v>0</v>
      </c>
      <c r="H9" s="39">
        <f t="shared" si="4"/>
        <v>0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2" customHeight="1" x14ac:dyDescent="0.2">
      <c r="A10" s="35"/>
      <c r="B10" s="35"/>
      <c r="C10" s="35"/>
      <c r="D10" s="35"/>
      <c r="E10" s="42" t="s">
        <v>52</v>
      </c>
      <c r="F10" s="43">
        <f t="shared" ref="F10:H10" si="5">SUM(F5:F9)</f>
        <v>264.995</v>
      </c>
      <c r="G10" s="44">
        <f t="shared" si="5"/>
        <v>0.22500000000000001</v>
      </c>
      <c r="H10" s="45">
        <f t="shared" si="5"/>
        <v>636.13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2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2" customHeight="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2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2" customHeight="1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2" customHeight="1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2" customHeight="1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2" customHeight="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2" customHeight="1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2" customHeight="1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2" customHeight="1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2" customHeigh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2" customHeight="1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2" customHeight="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2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2" customHeight="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2" customHeight="1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2" customHeight="1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2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2" customHeight="1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2" customHeight="1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2" customHeight="1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2" customHeight="1" x14ac:dyDescent="0.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2" customHeigh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2" customHeight="1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2" customHeight="1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2" customHeight="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2" customHeight="1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2" customHeight="1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2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2" customHeight="1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2" customHeight="1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2" customHeight="1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2" customHeight="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2" customHeight="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2" customHeight="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2" customHeight="1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2" customHeight="1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2" customHeight="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2" customHeight="1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2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" customHeight="1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2" customHeight="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2" customHeight="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2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" customHeight="1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2" customHeight="1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2" customHeight="1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2" customHeight="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2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2" customHeigh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2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2" customHeigh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2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2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2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2" customHeight="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2" customHeight="1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2" customHeight="1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2" customHeight="1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2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2" customHeight="1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2" customHeight="1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2" customHeight="1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2" customHeight="1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2" customHeight="1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2" customHeight="1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2" customHeight="1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2" customHeight="1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2" customHeight="1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2" customHeight="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2" customHeight="1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2" customHeight="1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2" customHeight="1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2" customHeight="1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2" customHeight="1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2" customHeight="1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2" customHeight="1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2" customHeight="1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2" customHeight="1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2" customHeight="1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2" customHeight="1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2" customHeight="1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2" customHeight="1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2" customHeight="1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2" customHeight="1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2" customHeight="1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2" customHeight="1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2" customHeight="1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2" customHeight="1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2" customHeight="1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2" customHeight="1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2" customHeight="1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2" customHeight="1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2" customHeight="1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2" customHeight="1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2" customHeight="1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2" customHeight="1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2" customHeight="1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2" customHeight="1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2" customHeight="1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2" customHeight="1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2" customHeight="1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2" customHeight="1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2" customHeight="1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2" customHeight="1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2" customHeight="1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2" customHeight="1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2" customHeight="1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2" customHeight="1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2" customHeight="1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2" customHeight="1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2" customHeight="1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2" customHeight="1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2" customHeight="1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2" customHeight="1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2" customHeight="1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2" customHeight="1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2" customHeight="1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2" customHeight="1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2" customHeight="1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2" customHeight="1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2" customHeight="1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2" customHeight="1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2" customHeight="1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2" customHeight="1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2" customHeight="1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2" customHeight="1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2" customHeight="1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2" customHeight="1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2" customHeight="1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2" customHeight="1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2" customHeight="1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2" customHeight="1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2" customHeight="1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2" customHeight="1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2" customHeight="1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2" customHeight="1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2" customHeight="1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2" customHeight="1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2" customHeight="1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2" customHeight="1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2" customHeight="1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2" customHeight="1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2" customHeight="1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2" customHeight="1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2" customHeight="1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2" customHeight="1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2" customHeight="1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2" customHeight="1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2" customHeight="1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2" customHeight="1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2" customHeight="1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2" customHeight="1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2" customHeight="1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2" customHeight="1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2" customHeight="1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2" customHeight="1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2" customHeight="1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2" customHeight="1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2" customHeight="1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2" customHeight="1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2" customHeight="1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2" customHeight="1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2" customHeight="1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2" customHeight="1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2" customHeight="1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2" customHeight="1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2" customHeight="1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2" customHeight="1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2" customHeight="1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2" customHeight="1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2" customHeight="1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2" customHeight="1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2" customHeight="1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2" customHeight="1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2" customHeight="1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2" customHeight="1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2" customHeight="1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2" customHeight="1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2" customHeight="1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2" customHeight="1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2" customHeight="1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2" customHeight="1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2" customHeight="1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2" customHeight="1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2" customHeight="1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2" customHeight="1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2" customHeight="1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2" customHeight="1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2" customHeight="1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2" customHeight="1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2" customHeight="1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2" customHeight="1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2" customHeight="1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2" customHeight="1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2" customHeight="1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2" customHeight="1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2" customHeight="1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2" customHeight="1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2" customHeight="1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2" customHeight="1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2" customHeight="1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2" customHeight="1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2" customHeight="1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2" customHeight="1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2" customHeight="1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2" customHeight="1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2" customHeight="1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2" customHeight="1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2" customHeight="1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2" customHeight="1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2" customHeight="1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2" customHeight="1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2" customHeight="1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2" customHeight="1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2" customHeight="1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2" customHeight="1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2" customHeight="1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2" customHeight="1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2" customHeight="1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2" customHeight="1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2" customHeight="1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2" customHeight="1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2" customHeight="1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2" customHeight="1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2" customHeight="1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2" customHeight="1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2" customHeight="1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2" customHeight="1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2" customHeight="1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2" customHeight="1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2" customHeight="1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2" customHeight="1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2" customHeight="1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" customHeight="1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" customHeight="1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" customHeight="1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" customHeight="1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" customHeight="1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" customHeight="1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" customHeight="1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" customHeight="1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" customHeight="1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" customHeight="1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" customHeight="1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" customHeight="1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" customHeight="1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" customHeight="1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" customHeight="1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" customHeight="1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" customHeight="1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" customHeight="1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" customHeight="1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" customHeight="1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" customHeight="1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" customHeight="1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2" customHeight="1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2" customHeight="1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2" customHeight="1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2" customHeight="1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2" customHeight="1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2" customHeight="1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2" customHeight="1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2" customHeight="1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2" customHeight="1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2" customHeight="1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2" customHeight="1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2" customHeight="1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2" customHeight="1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2" customHeight="1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2" customHeight="1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2" customHeight="1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2" customHeight="1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2" customHeight="1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2" customHeight="1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2" customHeight="1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2" customHeight="1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2" customHeight="1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2" customHeight="1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2" customHeight="1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2" customHeight="1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2" customHeight="1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2" customHeight="1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2" customHeight="1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2" customHeight="1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2" customHeight="1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2" customHeight="1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2" customHeight="1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2" customHeight="1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2" customHeight="1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2" customHeight="1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2" customHeight="1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2" customHeight="1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2" customHeight="1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2" customHeight="1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2" customHeight="1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2" customHeight="1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2" customHeight="1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2" customHeight="1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2" customHeight="1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2" customHeight="1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2" customHeight="1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2" customHeight="1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2" customHeight="1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2" customHeight="1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2" customHeight="1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2" customHeight="1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2" customHeight="1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2" customHeight="1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2" customHeight="1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2" customHeight="1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2" customHeight="1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2" customHeight="1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2" customHeight="1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2" customHeight="1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2" customHeight="1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2" customHeight="1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2" customHeight="1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2" customHeight="1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2" customHeight="1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2" customHeight="1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2" customHeight="1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2" customHeight="1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2" customHeight="1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2" customHeight="1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2" customHeight="1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2" customHeight="1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2" customHeight="1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2" customHeight="1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2" customHeight="1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2" customHeight="1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2" customHeight="1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2" customHeight="1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2" customHeight="1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2" customHeight="1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2" customHeight="1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2" customHeight="1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2" customHeight="1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2" customHeight="1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2" customHeight="1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2" customHeight="1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2" customHeight="1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2" customHeight="1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2" customHeight="1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2" customHeight="1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2" customHeight="1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2" customHeight="1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2" customHeight="1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2" customHeight="1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2" customHeight="1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2" customHeight="1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2" customHeight="1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2" customHeight="1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2" customHeight="1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2" customHeight="1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2" customHeight="1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2" customHeight="1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2" customHeight="1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2" customHeight="1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2" customHeight="1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2" customHeight="1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2" customHeight="1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2" customHeight="1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2" customHeight="1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2" customHeight="1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2" customHeight="1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2" customHeight="1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2" customHeight="1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2" customHeight="1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2" customHeight="1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2" customHeight="1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2" customHeight="1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2" customHeight="1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2" customHeight="1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2" customHeight="1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2" customHeight="1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2" customHeight="1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2" customHeight="1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2" customHeight="1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2" customHeight="1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2" customHeight="1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2" customHeight="1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2" customHeight="1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2" customHeight="1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2" customHeight="1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2" customHeight="1" x14ac:dyDescent="0.2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2" customHeight="1" x14ac:dyDescent="0.2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2" customHeight="1" x14ac:dyDescent="0.2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2" customHeight="1" x14ac:dyDescent="0.2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2" customHeight="1" x14ac:dyDescent="0.2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2" customHeight="1" x14ac:dyDescent="0.2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2" customHeight="1" x14ac:dyDescent="0.2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2" customHeight="1" x14ac:dyDescent="0.2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2" customHeight="1" x14ac:dyDescent="0.2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2" customHeight="1" x14ac:dyDescent="0.2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2" customHeight="1" x14ac:dyDescent="0.2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2" customHeight="1" x14ac:dyDescent="0.2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2" customHeight="1" x14ac:dyDescent="0.2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2" customHeight="1" x14ac:dyDescent="0.2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2" customHeight="1" x14ac:dyDescent="0.2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2" customHeight="1" x14ac:dyDescent="0.2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2" customHeight="1" x14ac:dyDescent="0.2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2" customHeight="1" x14ac:dyDescent="0.2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2" customHeight="1" x14ac:dyDescent="0.2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2" customHeight="1" x14ac:dyDescent="0.2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2" customHeight="1" x14ac:dyDescent="0.2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2" customHeight="1" x14ac:dyDescent="0.2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2" customHeight="1" x14ac:dyDescent="0.2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2" customHeight="1" x14ac:dyDescent="0.2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2" customHeight="1" x14ac:dyDescent="0.2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2" customHeight="1" x14ac:dyDescent="0.2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2" customHeight="1" x14ac:dyDescent="0.2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2" customHeight="1" x14ac:dyDescent="0.2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2" customHeight="1" x14ac:dyDescent="0.2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2" customHeight="1" x14ac:dyDescent="0.2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2" customHeight="1" x14ac:dyDescent="0.2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2" customHeight="1" x14ac:dyDescent="0.2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2" customHeight="1" x14ac:dyDescent="0.2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2" customHeight="1" x14ac:dyDescent="0.2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2" customHeight="1" x14ac:dyDescent="0.2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2" customHeight="1" x14ac:dyDescent="0.2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2" customHeight="1" x14ac:dyDescent="0.2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2" customHeight="1" x14ac:dyDescent="0.2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2" customHeight="1" x14ac:dyDescent="0.2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2" customHeight="1" x14ac:dyDescent="0.2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2" customHeight="1" x14ac:dyDescent="0.2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2" customHeight="1" x14ac:dyDescent="0.2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2" customHeight="1" x14ac:dyDescent="0.2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2" customHeight="1" x14ac:dyDescent="0.2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2" customHeight="1" x14ac:dyDescent="0.2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2" customHeight="1" x14ac:dyDescent="0.2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2" customHeight="1" x14ac:dyDescent="0.2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2" customHeight="1" x14ac:dyDescent="0.2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2" customHeight="1" x14ac:dyDescent="0.2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2" customHeight="1" x14ac:dyDescent="0.2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2" customHeight="1" x14ac:dyDescent="0.2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2" customHeight="1" x14ac:dyDescent="0.2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2" customHeight="1" x14ac:dyDescent="0.2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2" customHeight="1" x14ac:dyDescent="0.2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2" customHeight="1" x14ac:dyDescent="0.2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2" customHeight="1" x14ac:dyDescent="0.2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2" customHeight="1" x14ac:dyDescent="0.2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2" customHeight="1" x14ac:dyDescent="0.2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2" customHeight="1" x14ac:dyDescent="0.2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2" customHeight="1" x14ac:dyDescent="0.2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2" customHeight="1" x14ac:dyDescent="0.2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2" customHeight="1" x14ac:dyDescent="0.2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2" customHeight="1" x14ac:dyDescent="0.2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2" customHeight="1" x14ac:dyDescent="0.2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2" customHeight="1" x14ac:dyDescent="0.2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2" customHeight="1" x14ac:dyDescent="0.2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2" customHeight="1" x14ac:dyDescent="0.2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2" customHeight="1" x14ac:dyDescent="0.2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2" customHeight="1" x14ac:dyDescent="0.2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2" customHeight="1" x14ac:dyDescent="0.2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2" customHeight="1" x14ac:dyDescent="0.2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2" customHeight="1" x14ac:dyDescent="0.2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2" customHeight="1" x14ac:dyDescent="0.2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2" customHeight="1" x14ac:dyDescent="0.2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2" customHeight="1" x14ac:dyDescent="0.2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2" customHeight="1" x14ac:dyDescent="0.2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2" customHeight="1" x14ac:dyDescent="0.2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2" customHeight="1" x14ac:dyDescent="0.2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2" customHeight="1" x14ac:dyDescent="0.2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2" customHeight="1" x14ac:dyDescent="0.2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2" customHeight="1" x14ac:dyDescent="0.2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2" customHeight="1" x14ac:dyDescent="0.2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2" customHeight="1" x14ac:dyDescent="0.2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2" customHeight="1" x14ac:dyDescent="0.2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2" customHeight="1" x14ac:dyDescent="0.2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2" customHeight="1" x14ac:dyDescent="0.2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2" customHeight="1" x14ac:dyDescent="0.2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2" customHeight="1" x14ac:dyDescent="0.2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2" customHeight="1" x14ac:dyDescent="0.2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2" customHeight="1" x14ac:dyDescent="0.2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2" customHeight="1" x14ac:dyDescent="0.2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2" customHeight="1" x14ac:dyDescent="0.2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2" customHeight="1" x14ac:dyDescent="0.2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2" customHeight="1" x14ac:dyDescent="0.2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2" customHeight="1" x14ac:dyDescent="0.2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2" customHeight="1" x14ac:dyDescent="0.2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2" customHeight="1" x14ac:dyDescent="0.2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2" customHeight="1" x14ac:dyDescent="0.2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2" customHeight="1" x14ac:dyDescent="0.2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2" customHeight="1" x14ac:dyDescent="0.2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2" customHeight="1" x14ac:dyDescent="0.2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2" customHeight="1" x14ac:dyDescent="0.2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2" customHeight="1" x14ac:dyDescent="0.2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2" customHeight="1" x14ac:dyDescent="0.2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2" customHeight="1" x14ac:dyDescent="0.2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2" customHeight="1" x14ac:dyDescent="0.2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2" customHeight="1" x14ac:dyDescent="0.2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2" customHeight="1" x14ac:dyDescent="0.2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2" customHeight="1" x14ac:dyDescent="0.2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2" customHeight="1" x14ac:dyDescent="0.2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2" customHeight="1" x14ac:dyDescent="0.2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2" customHeight="1" x14ac:dyDescent="0.2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2" customHeight="1" x14ac:dyDescent="0.2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2" customHeight="1" x14ac:dyDescent="0.2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2" customHeight="1" x14ac:dyDescent="0.2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2" customHeight="1" x14ac:dyDescent="0.2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2" customHeight="1" x14ac:dyDescent="0.2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2" customHeight="1" x14ac:dyDescent="0.2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2" customHeight="1" x14ac:dyDescent="0.2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2" customHeight="1" x14ac:dyDescent="0.2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2" customHeight="1" x14ac:dyDescent="0.2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2" customHeight="1" x14ac:dyDescent="0.2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2" customHeight="1" x14ac:dyDescent="0.2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2" customHeight="1" x14ac:dyDescent="0.2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2" customHeight="1" x14ac:dyDescent="0.2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2" customHeight="1" x14ac:dyDescent="0.2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2" customHeight="1" x14ac:dyDescent="0.2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2" customHeight="1" x14ac:dyDescent="0.2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2" customHeight="1" x14ac:dyDescent="0.2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2" customHeight="1" x14ac:dyDescent="0.2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2" customHeight="1" x14ac:dyDescent="0.2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2" customHeight="1" x14ac:dyDescent="0.2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2" customHeight="1" x14ac:dyDescent="0.2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2" customHeight="1" x14ac:dyDescent="0.2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2" customHeight="1" x14ac:dyDescent="0.2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2" customHeight="1" x14ac:dyDescent="0.2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2" customHeight="1" x14ac:dyDescent="0.2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2" customHeight="1" x14ac:dyDescent="0.2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2" customHeight="1" x14ac:dyDescent="0.2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2" customHeight="1" x14ac:dyDescent="0.2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2" customHeight="1" x14ac:dyDescent="0.2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2" customHeight="1" x14ac:dyDescent="0.2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2" customHeight="1" x14ac:dyDescent="0.2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2" customHeight="1" x14ac:dyDescent="0.2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2" customHeight="1" x14ac:dyDescent="0.2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2" customHeight="1" x14ac:dyDescent="0.2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2" customHeight="1" x14ac:dyDescent="0.2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2" customHeight="1" x14ac:dyDescent="0.2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2" customHeight="1" x14ac:dyDescent="0.2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2" customHeight="1" x14ac:dyDescent="0.2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2" customHeight="1" x14ac:dyDescent="0.2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2" customHeight="1" x14ac:dyDescent="0.2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2" customHeight="1" x14ac:dyDescent="0.2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2" customHeight="1" x14ac:dyDescent="0.2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2" customHeight="1" x14ac:dyDescent="0.2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2" customHeight="1" x14ac:dyDescent="0.2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2" customHeight="1" x14ac:dyDescent="0.2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2" customHeight="1" x14ac:dyDescent="0.2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2" customHeight="1" x14ac:dyDescent="0.2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2" customHeight="1" x14ac:dyDescent="0.2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2" customHeight="1" x14ac:dyDescent="0.2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2" customHeight="1" x14ac:dyDescent="0.2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2" customHeight="1" x14ac:dyDescent="0.2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2" customHeight="1" x14ac:dyDescent="0.2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2" customHeight="1" x14ac:dyDescent="0.2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2" customHeight="1" x14ac:dyDescent="0.2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2" customHeight="1" x14ac:dyDescent="0.2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2" customHeight="1" x14ac:dyDescent="0.2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2" customHeight="1" x14ac:dyDescent="0.2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2" customHeight="1" x14ac:dyDescent="0.2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2" customHeight="1" x14ac:dyDescent="0.2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2" customHeight="1" x14ac:dyDescent="0.2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2" customHeight="1" x14ac:dyDescent="0.2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2" customHeight="1" x14ac:dyDescent="0.2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2" customHeight="1" x14ac:dyDescent="0.2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2" customHeight="1" x14ac:dyDescent="0.2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2" customHeight="1" x14ac:dyDescent="0.2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2" customHeight="1" x14ac:dyDescent="0.2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2" customHeight="1" x14ac:dyDescent="0.2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2" customHeight="1" x14ac:dyDescent="0.2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2" customHeight="1" x14ac:dyDescent="0.2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2" customHeight="1" x14ac:dyDescent="0.2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2" customHeight="1" x14ac:dyDescent="0.2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2" customHeight="1" x14ac:dyDescent="0.2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2" customHeight="1" x14ac:dyDescent="0.2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2" customHeight="1" x14ac:dyDescent="0.2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2" customHeight="1" x14ac:dyDescent="0.2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2" customHeight="1" x14ac:dyDescent="0.2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2" customHeight="1" x14ac:dyDescent="0.2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2" customHeight="1" x14ac:dyDescent="0.2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2" customHeight="1" x14ac:dyDescent="0.2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2" customHeight="1" x14ac:dyDescent="0.2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2" customHeight="1" x14ac:dyDescent="0.2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2" customHeight="1" x14ac:dyDescent="0.2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2" customHeight="1" x14ac:dyDescent="0.2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2" customHeight="1" x14ac:dyDescent="0.2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2" customHeight="1" x14ac:dyDescent="0.2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2" customHeight="1" x14ac:dyDescent="0.2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2" customHeight="1" x14ac:dyDescent="0.2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2" customHeight="1" x14ac:dyDescent="0.2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2" customHeight="1" x14ac:dyDescent="0.2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2" customHeight="1" x14ac:dyDescent="0.2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2" customHeight="1" x14ac:dyDescent="0.2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2" customHeight="1" x14ac:dyDescent="0.2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2" customHeight="1" x14ac:dyDescent="0.2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2" customHeight="1" x14ac:dyDescent="0.2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2" customHeight="1" x14ac:dyDescent="0.2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2" customHeight="1" x14ac:dyDescent="0.2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2" customHeight="1" x14ac:dyDescent="0.2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2" customHeight="1" x14ac:dyDescent="0.2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2" customHeight="1" x14ac:dyDescent="0.2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2" customHeight="1" x14ac:dyDescent="0.2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2" customHeight="1" x14ac:dyDescent="0.2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2" customHeight="1" x14ac:dyDescent="0.2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2" customHeight="1" x14ac:dyDescent="0.2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2" customHeight="1" x14ac:dyDescent="0.2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2" customHeight="1" x14ac:dyDescent="0.2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2" customHeight="1" x14ac:dyDescent="0.2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2" customHeight="1" x14ac:dyDescent="0.2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2" customHeight="1" x14ac:dyDescent="0.2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2" customHeight="1" x14ac:dyDescent="0.2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2" customHeight="1" x14ac:dyDescent="0.2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2" customHeight="1" x14ac:dyDescent="0.2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2" customHeight="1" x14ac:dyDescent="0.2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2" customHeight="1" x14ac:dyDescent="0.2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2" customHeight="1" x14ac:dyDescent="0.2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2" customHeight="1" x14ac:dyDescent="0.2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2" customHeight="1" x14ac:dyDescent="0.2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2" customHeight="1" x14ac:dyDescent="0.2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2" customHeight="1" x14ac:dyDescent="0.2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2" customHeight="1" x14ac:dyDescent="0.2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2" customHeight="1" x14ac:dyDescent="0.2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2" customHeight="1" x14ac:dyDescent="0.2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2" customHeight="1" x14ac:dyDescent="0.2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2" customHeight="1" x14ac:dyDescent="0.2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2" customHeight="1" x14ac:dyDescent="0.2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2" customHeight="1" x14ac:dyDescent="0.2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2" customHeight="1" x14ac:dyDescent="0.2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2" customHeight="1" x14ac:dyDescent="0.2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2" customHeight="1" x14ac:dyDescent="0.2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2" customHeight="1" x14ac:dyDescent="0.2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2" customHeight="1" x14ac:dyDescent="0.2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2" customHeight="1" x14ac:dyDescent="0.2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2" customHeight="1" x14ac:dyDescent="0.2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2" customHeight="1" x14ac:dyDescent="0.2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2" customHeight="1" x14ac:dyDescent="0.2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2" customHeight="1" x14ac:dyDescent="0.2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2" customHeight="1" x14ac:dyDescent="0.2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2" customHeight="1" x14ac:dyDescent="0.2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2" customHeight="1" x14ac:dyDescent="0.2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2" customHeight="1" x14ac:dyDescent="0.2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2" customHeight="1" x14ac:dyDescent="0.2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2" customHeight="1" x14ac:dyDescent="0.2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2" customHeight="1" x14ac:dyDescent="0.2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2" customHeight="1" x14ac:dyDescent="0.2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2" customHeight="1" x14ac:dyDescent="0.2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2" customHeight="1" x14ac:dyDescent="0.2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2" customHeight="1" x14ac:dyDescent="0.2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2" customHeight="1" x14ac:dyDescent="0.2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2" customHeight="1" x14ac:dyDescent="0.2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2" customHeight="1" x14ac:dyDescent="0.2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2" customHeight="1" x14ac:dyDescent="0.2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2" customHeight="1" x14ac:dyDescent="0.2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2" customHeight="1" x14ac:dyDescent="0.2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2" customHeight="1" x14ac:dyDescent="0.2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2" customHeight="1" x14ac:dyDescent="0.2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2" customHeight="1" x14ac:dyDescent="0.2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2" customHeight="1" x14ac:dyDescent="0.2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2" customHeight="1" x14ac:dyDescent="0.2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2" customHeight="1" x14ac:dyDescent="0.2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2" customHeight="1" x14ac:dyDescent="0.2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2" customHeight="1" x14ac:dyDescent="0.2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2" customHeight="1" x14ac:dyDescent="0.2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2" customHeight="1" x14ac:dyDescent="0.2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2" customHeight="1" x14ac:dyDescent="0.2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2" customHeight="1" x14ac:dyDescent="0.2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2" customHeight="1" x14ac:dyDescent="0.2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2" customHeight="1" x14ac:dyDescent="0.2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2" customHeight="1" x14ac:dyDescent="0.2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2" customHeight="1" x14ac:dyDescent="0.2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2" customHeight="1" x14ac:dyDescent="0.2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2" customHeight="1" x14ac:dyDescent="0.2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2" customHeight="1" x14ac:dyDescent="0.2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2" customHeight="1" x14ac:dyDescent="0.2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2" customHeight="1" x14ac:dyDescent="0.2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2" customHeight="1" x14ac:dyDescent="0.2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2" customHeight="1" x14ac:dyDescent="0.2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2" customHeight="1" x14ac:dyDescent="0.2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2" customHeight="1" x14ac:dyDescent="0.2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2" customHeight="1" x14ac:dyDescent="0.2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2" customHeight="1" x14ac:dyDescent="0.2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2" customHeight="1" x14ac:dyDescent="0.2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2" customHeight="1" x14ac:dyDescent="0.2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2" customHeight="1" x14ac:dyDescent="0.2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2" customHeight="1" x14ac:dyDescent="0.2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2" customHeight="1" x14ac:dyDescent="0.2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2" customHeight="1" x14ac:dyDescent="0.2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2" customHeight="1" x14ac:dyDescent="0.2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2" customHeight="1" x14ac:dyDescent="0.2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2" customHeight="1" x14ac:dyDescent="0.2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2" customHeight="1" x14ac:dyDescent="0.2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2" customHeight="1" x14ac:dyDescent="0.2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2" customHeight="1" x14ac:dyDescent="0.2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2" customHeight="1" x14ac:dyDescent="0.2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2" customHeight="1" x14ac:dyDescent="0.2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2" customHeight="1" x14ac:dyDescent="0.2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2" customHeight="1" x14ac:dyDescent="0.2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2" customHeight="1" x14ac:dyDescent="0.2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2" customHeight="1" x14ac:dyDescent="0.2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2" customHeight="1" x14ac:dyDescent="0.2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2" customHeight="1" x14ac:dyDescent="0.2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2" customHeight="1" x14ac:dyDescent="0.2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2" customHeight="1" x14ac:dyDescent="0.2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2" customHeight="1" x14ac:dyDescent="0.2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2" customHeight="1" x14ac:dyDescent="0.2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2" customHeight="1" x14ac:dyDescent="0.2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2" customHeight="1" x14ac:dyDescent="0.2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2" customHeight="1" x14ac:dyDescent="0.2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2" customHeight="1" x14ac:dyDescent="0.2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2" customHeight="1" x14ac:dyDescent="0.2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2" customHeight="1" x14ac:dyDescent="0.2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2" customHeight="1" x14ac:dyDescent="0.2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2" customHeight="1" x14ac:dyDescent="0.2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2" customHeight="1" x14ac:dyDescent="0.2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2" customHeight="1" x14ac:dyDescent="0.2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2" customHeight="1" x14ac:dyDescent="0.2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2" customHeight="1" x14ac:dyDescent="0.2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2" customHeight="1" x14ac:dyDescent="0.2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2" customHeight="1" x14ac:dyDescent="0.2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2" customHeight="1" x14ac:dyDescent="0.2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2" customHeight="1" x14ac:dyDescent="0.2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2" customHeight="1" x14ac:dyDescent="0.2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2" customHeight="1" x14ac:dyDescent="0.2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2" customHeight="1" x14ac:dyDescent="0.2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2" customHeight="1" x14ac:dyDescent="0.2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2" customHeight="1" x14ac:dyDescent="0.2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2" customHeight="1" x14ac:dyDescent="0.2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2" customHeight="1" x14ac:dyDescent="0.2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2" customHeight="1" x14ac:dyDescent="0.2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2" customHeight="1" x14ac:dyDescent="0.2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2" customHeight="1" x14ac:dyDescent="0.2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2" customHeight="1" x14ac:dyDescent="0.2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2" customHeight="1" x14ac:dyDescent="0.2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2" customHeight="1" x14ac:dyDescent="0.2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2" customHeight="1" x14ac:dyDescent="0.2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2" customHeight="1" x14ac:dyDescent="0.2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2" customHeight="1" x14ac:dyDescent="0.2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2" customHeight="1" x14ac:dyDescent="0.2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2" customHeight="1" x14ac:dyDescent="0.2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2" customHeight="1" x14ac:dyDescent="0.2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2" customHeight="1" x14ac:dyDescent="0.2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2" customHeight="1" x14ac:dyDescent="0.2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2" customHeight="1" x14ac:dyDescent="0.2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2" customHeight="1" x14ac:dyDescent="0.2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2" customHeight="1" x14ac:dyDescent="0.2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2" customHeight="1" x14ac:dyDescent="0.2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2" customHeight="1" x14ac:dyDescent="0.2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2" customHeight="1" x14ac:dyDescent="0.2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2" customHeight="1" x14ac:dyDescent="0.2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2" customHeight="1" x14ac:dyDescent="0.2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2" customHeight="1" x14ac:dyDescent="0.2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2" customHeight="1" x14ac:dyDescent="0.2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2" customHeight="1" x14ac:dyDescent="0.2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2" customHeight="1" x14ac:dyDescent="0.2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2" customHeight="1" x14ac:dyDescent="0.2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2" customHeight="1" x14ac:dyDescent="0.2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2" customHeight="1" x14ac:dyDescent="0.2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2" customHeight="1" x14ac:dyDescent="0.2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2" customHeight="1" x14ac:dyDescent="0.2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2" customHeight="1" x14ac:dyDescent="0.2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2" customHeight="1" x14ac:dyDescent="0.2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2" customHeight="1" x14ac:dyDescent="0.2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2" customHeight="1" x14ac:dyDescent="0.2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2" customHeight="1" x14ac:dyDescent="0.2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2" customHeight="1" x14ac:dyDescent="0.2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2" customHeight="1" x14ac:dyDescent="0.2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2" customHeight="1" x14ac:dyDescent="0.2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2" customHeight="1" x14ac:dyDescent="0.2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2" customHeight="1" x14ac:dyDescent="0.2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2" customHeight="1" x14ac:dyDescent="0.2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2" customHeight="1" x14ac:dyDescent="0.2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2" customHeight="1" x14ac:dyDescent="0.2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2" customHeight="1" x14ac:dyDescent="0.2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2" customHeight="1" x14ac:dyDescent="0.2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2" customHeight="1" x14ac:dyDescent="0.2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2" customHeight="1" x14ac:dyDescent="0.2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2" customHeight="1" x14ac:dyDescent="0.2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2" customHeight="1" x14ac:dyDescent="0.2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2" customHeight="1" x14ac:dyDescent="0.2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2" customHeight="1" x14ac:dyDescent="0.2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2" customHeight="1" x14ac:dyDescent="0.2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2" customHeight="1" x14ac:dyDescent="0.2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2" customHeight="1" x14ac:dyDescent="0.2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2" customHeight="1" x14ac:dyDescent="0.2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2" customHeight="1" x14ac:dyDescent="0.2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2" customHeight="1" x14ac:dyDescent="0.2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2" customHeight="1" x14ac:dyDescent="0.2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2" customHeight="1" x14ac:dyDescent="0.2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2" customHeight="1" x14ac:dyDescent="0.2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2" customHeight="1" x14ac:dyDescent="0.2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2" customHeight="1" x14ac:dyDescent="0.2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2" customHeight="1" x14ac:dyDescent="0.2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2" customHeight="1" x14ac:dyDescent="0.2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2" customHeight="1" x14ac:dyDescent="0.2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2" customHeight="1" x14ac:dyDescent="0.2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2" customHeight="1" x14ac:dyDescent="0.2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2" customHeight="1" x14ac:dyDescent="0.2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2" customHeight="1" x14ac:dyDescent="0.2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2" customHeight="1" x14ac:dyDescent="0.2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2" customHeight="1" x14ac:dyDescent="0.2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2" customHeight="1" x14ac:dyDescent="0.2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2" customHeight="1" x14ac:dyDescent="0.2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2" customHeight="1" x14ac:dyDescent="0.2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2" customHeight="1" x14ac:dyDescent="0.2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2" customHeight="1" x14ac:dyDescent="0.2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2" customHeight="1" x14ac:dyDescent="0.2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2" customHeight="1" x14ac:dyDescent="0.2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2" customHeight="1" x14ac:dyDescent="0.2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2" customHeight="1" x14ac:dyDescent="0.2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2" customHeight="1" x14ac:dyDescent="0.2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2" customHeight="1" x14ac:dyDescent="0.2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2" customHeight="1" x14ac:dyDescent="0.2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2" customHeight="1" x14ac:dyDescent="0.2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2" customHeight="1" x14ac:dyDescent="0.2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2" customHeight="1" x14ac:dyDescent="0.2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2" customHeight="1" x14ac:dyDescent="0.2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2" customHeight="1" x14ac:dyDescent="0.2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2" customHeight="1" x14ac:dyDescent="0.2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2" customHeight="1" x14ac:dyDescent="0.2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2" customHeight="1" x14ac:dyDescent="0.2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2" customHeight="1" x14ac:dyDescent="0.2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2" customHeight="1" x14ac:dyDescent="0.2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2" customHeight="1" x14ac:dyDescent="0.2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2" customHeight="1" x14ac:dyDescent="0.2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2" customHeight="1" x14ac:dyDescent="0.2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2" customHeight="1" x14ac:dyDescent="0.2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2" customHeight="1" x14ac:dyDescent="0.2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2" customHeight="1" x14ac:dyDescent="0.2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2" customHeight="1" x14ac:dyDescent="0.2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2" customHeight="1" x14ac:dyDescent="0.2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2" customHeight="1" x14ac:dyDescent="0.2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2" customHeight="1" x14ac:dyDescent="0.2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2" customHeight="1" x14ac:dyDescent="0.2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2" customHeight="1" x14ac:dyDescent="0.2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2" customHeight="1" x14ac:dyDescent="0.2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2" customHeight="1" x14ac:dyDescent="0.2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2" customHeight="1" x14ac:dyDescent="0.2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2" customHeight="1" x14ac:dyDescent="0.2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2" customHeight="1" x14ac:dyDescent="0.2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2" customHeight="1" x14ac:dyDescent="0.2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2" customHeight="1" x14ac:dyDescent="0.2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2" customHeight="1" x14ac:dyDescent="0.2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2" customHeight="1" x14ac:dyDescent="0.2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2" customHeight="1" x14ac:dyDescent="0.2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2" customHeight="1" x14ac:dyDescent="0.2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2" customHeight="1" x14ac:dyDescent="0.2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2" customHeight="1" x14ac:dyDescent="0.2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2" customHeight="1" x14ac:dyDescent="0.2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2" customHeight="1" x14ac:dyDescent="0.2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2" customHeight="1" x14ac:dyDescent="0.2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2" customHeight="1" x14ac:dyDescent="0.2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2" customHeight="1" x14ac:dyDescent="0.2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2" customHeight="1" x14ac:dyDescent="0.2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2" customHeight="1" x14ac:dyDescent="0.2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2" customHeight="1" x14ac:dyDescent="0.2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2" customHeight="1" x14ac:dyDescent="0.2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2" customHeight="1" x14ac:dyDescent="0.2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2" customHeight="1" x14ac:dyDescent="0.2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2" customHeight="1" x14ac:dyDescent="0.2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2" customHeight="1" x14ac:dyDescent="0.2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2" customHeight="1" x14ac:dyDescent="0.2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2" customHeight="1" x14ac:dyDescent="0.2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2" customHeight="1" x14ac:dyDescent="0.2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2" customHeight="1" x14ac:dyDescent="0.2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2" customHeight="1" x14ac:dyDescent="0.2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2" customHeight="1" x14ac:dyDescent="0.2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2" customHeight="1" x14ac:dyDescent="0.2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2" customHeight="1" x14ac:dyDescent="0.2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2" customHeight="1" x14ac:dyDescent="0.2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2" customHeight="1" x14ac:dyDescent="0.2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2" customHeight="1" x14ac:dyDescent="0.2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2" customHeight="1" x14ac:dyDescent="0.2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2" customHeight="1" x14ac:dyDescent="0.2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2" customHeight="1" x14ac:dyDescent="0.2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2" customHeight="1" x14ac:dyDescent="0.2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2" customHeight="1" x14ac:dyDescent="0.2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2" customHeight="1" x14ac:dyDescent="0.2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2" customHeight="1" x14ac:dyDescent="0.2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2" customHeight="1" x14ac:dyDescent="0.2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2" customHeight="1" x14ac:dyDescent="0.2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2" customHeight="1" x14ac:dyDescent="0.2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2" customHeight="1" x14ac:dyDescent="0.2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2" customHeight="1" x14ac:dyDescent="0.2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2" customHeight="1" x14ac:dyDescent="0.2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2" customHeight="1" x14ac:dyDescent="0.2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2" customHeight="1" x14ac:dyDescent="0.2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2" customHeight="1" x14ac:dyDescent="0.2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2" customHeight="1" x14ac:dyDescent="0.2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2" customHeight="1" x14ac:dyDescent="0.2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2" customHeight="1" x14ac:dyDescent="0.2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2" customHeight="1" x14ac:dyDescent="0.2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2" customHeight="1" x14ac:dyDescent="0.2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2" customHeight="1" x14ac:dyDescent="0.2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2" customHeight="1" x14ac:dyDescent="0.2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2" customHeight="1" x14ac:dyDescent="0.2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2" customHeight="1" x14ac:dyDescent="0.2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2" customHeight="1" x14ac:dyDescent="0.2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2" customHeight="1" x14ac:dyDescent="0.2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2" customHeight="1" x14ac:dyDescent="0.2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2" customHeight="1" x14ac:dyDescent="0.2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2" customHeight="1" x14ac:dyDescent="0.2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2" customHeight="1" x14ac:dyDescent="0.2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2" customHeight="1" x14ac:dyDescent="0.2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2" customHeight="1" x14ac:dyDescent="0.2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2" customHeight="1" x14ac:dyDescent="0.2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2" customHeight="1" x14ac:dyDescent="0.2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2" customHeight="1" x14ac:dyDescent="0.2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2" customHeight="1" x14ac:dyDescent="0.2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2" customHeight="1" x14ac:dyDescent="0.2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2" customHeight="1" x14ac:dyDescent="0.2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2" customHeight="1" x14ac:dyDescent="0.2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2" customHeight="1" x14ac:dyDescent="0.2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2" customHeight="1" x14ac:dyDescent="0.2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2" customHeight="1" x14ac:dyDescent="0.2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2" customHeight="1" x14ac:dyDescent="0.2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2" customHeight="1" x14ac:dyDescent="0.2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2" customHeight="1" x14ac:dyDescent="0.2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2" customHeight="1" x14ac:dyDescent="0.2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2" customHeight="1" x14ac:dyDescent="0.2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2" customHeight="1" x14ac:dyDescent="0.2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2" customHeight="1" x14ac:dyDescent="0.2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2" customHeight="1" x14ac:dyDescent="0.2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2" customHeight="1" x14ac:dyDescent="0.2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2" customHeight="1" x14ac:dyDescent="0.2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2" customHeight="1" x14ac:dyDescent="0.2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2" customHeight="1" x14ac:dyDescent="0.2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2" customHeight="1" x14ac:dyDescent="0.2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2" customHeight="1" x14ac:dyDescent="0.2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2" customHeight="1" x14ac:dyDescent="0.2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2" customHeight="1" x14ac:dyDescent="0.2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2" customHeight="1" x14ac:dyDescent="0.2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2" customHeight="1" x14ac:dyDescent="0.2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2" customHeight="1" x14ac:dyDescent="0.2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2" customHeight="1" x14ac:dyDescent="0.2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2" customHeight="1" x14ac:dyDescent="0.2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2" customHeight="1" x14ac:dyDescent="0.2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2" customHeight="1" x14ac:dyDescent="0.2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2" customHeight="1" x14ac:dyDescent="0.2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2" customHeight="1" x14ac:dyDescent="0.2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2" customHeight="1" x14ac:dyDescent="0.2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2" customHeight="1" x14ac:dyDescent="0.2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2" customHeight="1" x14ac:dyDescent="0.2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2" customHeight="1" x14ac:dyDescent="0.2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2" customHeight="1" x14ac:dyDescent="0.2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2" customHeight="1" x14ac:dyDescent="0.2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2" customHeight="1" x14ac:dyDescent="0.2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2" customHeight="1" x14ac:dyDescent="0.2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2" customHeight="1" x14ac:dyDescent="0.2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2" customHeight="1" x14ac:dyDescent="0.2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2" customHeight="1" x14ac:dyDescent="0.2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2" customHeight="1" x14ac:dyDescent="0.2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2" customHeight="1" x14ac:dyDescent="0.2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2" customHeight="1" x14ac:dyDescent="0.2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2" customHeight="1" x14ac:dyDescent="0.2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2" customHeight="1" x14ac:dyDescent="0.2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2" customHeight="1" x14ac:dyDescent="0.2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2" customHeight="1" x14ac:dyDescent="0.2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2" customHeight="1" x14ac:dyDescent="0.2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2" customHeight="1" x14ac:dyDescent="0.2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2" customHeight="1" x14ac:dyDescent="0.2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2" customHeight="1" x14ac:dyDescent="0.2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2" customHeight="1" x14ac:dyDescent="0.2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2" customHeight="1" x14ac:dyDescent="0.2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2" customHeight="1" x14ac:dyDescent="0.2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2" customHeight="1" x14ac:dyDescent="0.2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2" customHeight="1" x14ac:dyDescent="0.2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2" customHeight="1" x14ac:dyDescent="0.2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2" customHeight="1" x14ac:dyDescent="0.2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2" customHeight="1" x14ac:dyDescent="0.2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2" customHeight="1" x14ac:dyDescent="0.2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2" customHeight="1" x14ac:dyDescent="0.2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2" customHeight="1" x14ac:dyDescent="0.2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2" customHeight="1" x14ac:dyDescent="0.2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2" customHeight="1" x14ac:dyDescent="0.2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2" customHeight="1" x14ac:dyDescent="0.2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2" customHeight="1" x14ac:dyDescent="0.2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2" customHeight="1" x14ac:dyDescent="0.2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2" customHeight="1" x14ac:dyDescent="0.2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2" customHeight="1" x14ac:dyDescent="0.2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2" customHeight="1" x14ac:dyDescent="0.2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2" customHeight="1" x14ac:dyDescent="0.2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2" customHeight="1" x14ac:dyDescent="0.2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2" customHeight="1" x14ac:dyDescent="0.2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2" customHeight="1" x14ac:dyDescent="0.2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2" customHeight="1" x14ac:dyDescent="0.2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2" customHeight="1" x14ac:dyDescent="0.2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2" customHeight="1" x14ac:dyDescent="0.2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2" customHeight="1" x14ac:dyDescent="0.2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2" customHeight="1" x14ac:dyDescent="0.2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2" customHeight="1" x14ac:dyDescent="0.2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2" customHeight="1" x14ac:dyDescent="0.2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2" customHeight="1" x14ac:dyDescent="0.2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2" customHeight="1" x14ac:dyDescent="0.2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2" customHeight="1" x14ac:dyDescent="0.2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2" customHeight="1" x14ac:dyDescent="0.2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mergeCells count="1">
    <mergeCell ref="G4:H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RPA</vt:lpstr>
      <vt:lpstr>IR-2017</vt:lpstr>
      <vt:lpstr>Excel_BuiltIn_Print_Area_1_1</vt:lpstr>
      <vt:lpstr>IntervaloNomeado1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Recibo de Pagamento Autônomo - RPA</dc:title>
  <dc:subject>Recibo de Pagamento Autônomo - RPA</dc:subject>
  <dc:creator>www.portalmei.org</dc:creator>
  <cp:keywords>Recibo de Pagamento Autônomo - RPA</cp:keywords>
  <dc:description>Recibo de Pagamento Autônomo - RPA</dc:description>
  <cp:lastModifiedBy>MP</cp:lastModifiedBy>
  <dcterms:modified xsi:type="dcterms:W3CDTF">2019-09-18T13:40:34Z</dcterms:modified>
  <cp:category>Recibo de Pagamento Autônomo - RPA</cp:category>
</cp:coreProperties>
</file>